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6" activeTab="0"/>
  </bookViews>
  <sheets>
    <sheet name="best" sheetId="1" r:id="rId1"/>
  </sheets>
  <definedNames/>
  <calcPr fullCalcOnLoad="1"/>
</workbook>
</file>

<file path=xl/sharedStrings.xml><?xml version="1.0" encoding="utf-8"?>
<sst xmlns="http://schemas.openxmlformats.org/spreadsheetml/2006/main" count="307" uniqueCount="255">
  <si>
    <t>P</t>
  </si>
  <si>
    <t>Nachname</t>
  </si>
  <si>
    <t>Vorname</t>
  </si>
  <si>
    <t>Verein</t>
  </si>
  <si>
    <t>Jg</t>
  </si>
  <si>
    <t>La</t>
  </si>
  <si>
    <t>Bö</t>
  </si>
  <si>
    <t>Pi</t>
  </si>
  <si>
    <t>Ba</t>
  </si>
  <si>
    <t>Ma</t>
  </si>
  <si>
    <t>Fa</t>
  </si>
  <si>
    <t>He</t>
  </si>
  <si>
    <t>Al</t>
  </si>
  <si>
    <t>Kr</t>
  </si>
  <si>
    <t>Hö</t>
  </si>
  <si>
    <t>Ti</t>
  </si>
  <si>
    <t>Ka</t>
  </si>
  <si>
    <t>Ki</t>
  </si>
  <si>
    <t>Au</t>
  </si>
  <si>
    <t>Ges</t>
  </si>
  <si>
    <t>Az</t>
  </si>
  <si>
    <t>Streichresultat</t>
  </si>
  <si>
    <t>Männlich U20</t>
  </si>
  <si>
    <t>Stroh</t>
  </si>
  <si>
    <t>Christopher</t>
  </si>
  <si>
    <t>Strohs Running Family</t>
  </si>
  <si>
    <t>Marek</t>
  </si>
  <si>
    <t>Florian</t>
  </si>
  <si>
    <t>DSG Volksbank Wien</t>
  </si>
  <si>
    <t>Aschenbrenner</t>
  </si>
  <si>
    <t>Sebastian</t>
  </si>
  <si>
    <t>UAB Athletics</t>
  </si>
  <si>
    <t>Männlich 20</t>
  </si>
  <si>
    <t>Hinterhofer</t>
  </si>
  <si>
    <t>Roland</t>
  </si>
  <si>
    <t>Egger Läuft</t>
  </si>
  <si>
    <t>Theuer</t>
  </si>
  <si>
    <t>Timon</t>
  </si>
  <si>
    <t>team2012.at</t>
  </si>
  <si>
    <t>Quettier</t>
  </si>
  <si>
    <t>Alexandre</t>
  </si>
  <si>
    <t>Sportclub Wien-Paris</t>
  </si>
  <si>
    <t>Männlich 25</t>
  </si>
  <si>
    <t>Ziola</t>
  </si>
  <si>
    <t>Grzegorz</t>
  </si>
  <si>
    <t>Born to Run</t>
  </si>
  <si>
    <t>Stiedl</t>
  </si>
  <si>
    <t>Matthias</t>
  </si>
  <si>
    <t>Riedler</t>
  </si>
  <si>
    <t>Michael</t>
  </si>
  <si>
    <t>Team Arrow</t>
  </si>
  <si>
    <t>Männlich 30</t>
  </si>
  <si>
    <t>Schülein</t>
  </si>
  <si>
    <t>Fritz</t>
  </si>
  <si>
    <t>1190 Wien</t>
  </si>
  <si>
    <t>Lettner</t>
  </si>
  <si>
    <t>Stefan</t>
  </si>
  <si>
    <t>ULG Waldhausen</t>
  </si>
  <si>
    <t>Heger</t>
  </si>
  <si>
    <t>David</t>
  </si>
  <si>
    <t>LV Marswiese</t>
  </si>
  <si>
    <t>Männlich 35</t>
  </si>
  <si>
    <t>Wöginger</t>
  </si>
  <si>
    <t>Kristof</t>
  </si>
  <si>
    <t>Team vegan.at</t>
  </si>
  <si>
    <t>Treipl</t>
  </si>
  <si>
    <t>Gerald</t>
  </si>
  <si>
    <t>Steinbrückl</t>
  </si>
  <si>
    <t>Schramböck</t>
  </si>
  <si>
    <t>Piestingtal Runners</t>
  </si>
  <si>
    <t>Männlich 40</t>
  </si>
  <si>
    <t>Pavlovsky</t>
  </si>
  <si>
    <t>Gerhard</t>
  </si>
  <si>
    <t>LCC Wien</t>
  </si>
  <si>
    <t>Bartoska</t>
  </si>
  <si>
    <t>Peter</t>
  </si>
  <si>
    <t>Offner</t>
  </si>
  <si>
    <t>Powichrowski</t>
  </si>
  <si>
    <t>Zbigniew</t>
  </si>
  <si>
    <t>Born To Run</t>
  </si>
  <si>
    <t>Männlich 45</t>
  </si>
  <si>
    <t>Jaidhauser</t>
  </si>
  <si>
    <t>Emil</t>
  </si>
  <si>
    <t>Weiss</t>
  </si>
  <si>
    <t>Manfred</t>
  </si>
  <si>
    <t>Osteopathie fit-vital</t>
  </si>
  <si>
    <t>Andreas</t>
  </si>
  <si>
    <t>Männlich 50</t>
  </si>
  <si>
    <t>Reikl</t>
  </si>
  <si>
    <t>Johann</t>
  </si>
  <si>
    <t>Stammersdorf</t>
  </si>
  <si>
    <t>Eder</t>
  </si>
  <si>
    <t>Edition Viktoria</t>
  </si>
  <si>
    <t>Wohak</t>
  </si>
  <si>
    <t>Helmut</t>
  </si>
  <si>
    <t>WSV</t>
  </si>
  <si>
    <t>Männlich 55</t>
  </si>
  <si>
    <t>Schafschetzy</t>
  </si>
  <si>
    <t>Achim</t>
  </si>
  <si>
    <t>LC Strasshof</t>
  </si>
  <si>
    <t>Fröhlich</t>
  </si>
  <si>
    <t>Günter</t>
  </si>
  <si>
    <t>1. Laufclub Parndorf</t>
  </si>
  <si>
    <t>Maier</t>
  </si>
  <si>
    <t>Arno</t>
  </si>
  <si>
    <t>Lauf &amp; Schnauf</t>
  </si>
  <si>
    <t>Männlich 60</t>
  </si>
  <si>
    <t>Stockinger</t>
  </si>
  <si>
    <t>Wien</t>
  </si>
  <si>
    <t>Hartl</t>
  </si>
  <si>
    <t>Rudolf</t>
  </si>
  <si>
    <t>USI Wien</t>
  </si>
  <si>
    <t>Rupp</t>
  </si>
  <si>
    <t>Otto</t>
  </si>
  <si>
    <t>Männlich 65</t>
  </si>
  <si>
    <t>Zobl-Wessely</t>
  </si>
  <si>
    <t>LC ÖSV</t>
  </si>
  <si>
    <t>Lukas</t>
  </si>
  <si>
    <t>Alfred</t>
  </si>
  <si>
    <t>Schenke</t>
  </si>
  <si>
    <t>Winfried</t>
  </si>
  <si>
    <t>TV Norden</t>
  </si>
  <si>
    <t>Männlich 70</t>
  </si>
  <si>
    <t>Schmidmayer</t>
  </si>
  <si>
    <t>Kurt</t>
  </si>
  <si>
    <t>FREE EAGLE Fun Racing Team</t>
  </si>
  <si>
    <t>Schaffer</t>
  </si>
  <si>
    <t>Ewald</t>
  </si>
  <si>
    <t>HSV Wien</t>
  </si>
  <si>
    <t>Pauli</t>
  </si>
  <si>
    <t>Felix</t>
  </si>
  <si>
    <t>Männlich 75</t>
  </si>
  <si>
    <t>Gritsch</t>
  </si>
  <si>
    <t>Karl</t>
  </si>
  <si>
    <t>Leopoldstadt</t>
  </si>
  <si>
    <t>Pless</t>
  </si>
  <si>
    <t>Freunde des Laufsports</t>
  </si>
  <si>
    <t>Ouvrard</t>
  </si>
  <si>
    <t>Robert</t>
  </si>
  <si>
    <t>Männlich 80</t>
  </si>
  <si>
    <t>Stangl</t>
  </si>
  <si>
    <t>Bergen</t>
  </si>
  <si>
    <t>Friedbacher</t>
  </si>
  <si>
    <t>HSV Wr. Neustadt</t>
  </si>
  <si>
    <t>Männlich Gesamt</t>
  </si>
  <si>
    <t>Weiblich U20</t>
  </si>
  <si>
    <t>Jacqueline</t>
  </si>
  <si>
    <t>Rotter</t>
  </si>
  <si>
    <t>Nadine</t>
  </si>
  <si>
    <t>LC Erdpress</t>
  </si>
  <si>
    <t>Engl</t>
  </si>
  <si>
    <t>Magdalena</t>
  </si>
  <si>
    <t>Vegan</t>
  </si>
  <si>
    <t>Ungerböck</t>
  </si>
  <si>
    <t>Lena</t>
  </si>
  <si>
    <t>Weber</t>
  </si>
  <si>
    <t>Smilla</t>
  </si>
  <si>
    <t>Tri Team Chaos Wien</t>
  </si>
  <si>
    <t>Weiblich 20</t>
  </si>
  <si>
    <t>Kracker</t>
  </si>
  <si>
    <t>Andrea</t>
  </si>
  <si>
    <t>Paulina</t>
  </si>
  <si>
    <t>Rößler</t>
  </si>
  <si>
    <t>Tina Karoline</t>
  </si>
  <si>
    <t>Weiblich 25</t>
  </si>
  <si>
    <t>Wistuba</t>
  </si>
  <si>
    <t>Malina</t>
  </si>
  <si>
    <t>Fischer</t>
  </si>
  <si>
    <t>Laura</t>
  </si>
  <si>
    <t>Binder</t>
  </si>
  <si>
    <t>Helene</t>
  </si>
  <si>
    <t>1150 Wien</t>
  </si>
  <si>
    <t>Weiblich 30</t>
  </si>
  <si>
    <t>Halper</t>
  </si>
  <si>
    <t>Ingrid</t>
  </si>
  <si>
    <t>Weisz</t>
  </si>
  <si>
    <t>Teresa</t>
  </si>
  <si>
    <t>Sportunion Perchtoldsdorf</t>
  </si>
  <si>
    <t>Diendorfer</t>
  </si>
  <si>
    <t>Michaela</t>
  </si>
  <si>
    <t>speed4need</t>
  </si>
  <si>
    <t>Weiblich 35</t>
  </si>
  <si>
    <t>Peroutka</t>
  </si>
  <si>
    <t>Susanne</t>
  </si>
  <si>
    <t>Bendl Tschiedl</t>
  </si>
  <si>
    <t>Carola</t>
  </si>
  <si>
    <t>LG Wien by Sport Eybl</t>
  </si>
  <si>
    <t>Berisa-Klusoczki</t>
  </si>
  <si>
    <t>Diana</t>
  </si>
  <si>
    <t>RZB Group</t>
  </si>
  <si>
    <t>Weiblich 40</t>
  </si>
  <si>
    <t>Sarai</t>
  </si>
  <si>
    <t>Novy</t>
  </si>
  <si>
    <t>Heidi</t>
  </si>
  <si>
    <t>LC Wienerwaldschnecken</t>
  </si>
  <si>
    <t>Balint</t>
  </si>
  <si>
    <t>Aniko</t>
  </si>
  <si>
    <t>LG Wien BySport Eybl</t>
  </si>
  <si>
    <t>Weiblich 45</t>
  </si>
  <si>
    <t>Mraz</t>
  </si>
  <si>
    <t>Alexandra</t>
  </si>
  <si>
    <t>Die 5 Mrazen</t>
  </si>
  <si>
    <t>Kordik</t>
  </si>
  <si>
    <t>Tatiana</t>
  </si>
  <si>
    <t>RR Klosterneuburg</t>
  </si>
  <si>
    <t>Weiblich 50</t>
  </si>
  <si>
    <t>Wellan</t>
  </si>
  <si>
    <t>Gabriele</t>
  </si>
  <si>
    <t>Radanovic</t>
  </si>
  <si>
    <t>Jess</t>
  </si>
  <si>
    <t>Runtasia</t>
  </si>
  <si>
    <t>Scharnagl</t>
  </si>
  <si>
    <t>Karoline</t>
  </si>
  <si>
    <t>K+K Laeuphorie</t>
  </si>
  <si>
    <t>Weiblich 55</t>
  </si>
  <si>
    <t>Neudorfer</t>
  </si>
  <si>
    <t>Hedy</t>
  </si>
  <si>
    <t>BSV Land OÖ</t>
  </si>
  <si>
    <t>Haller-Peck</t>
  </si>
  <si>
    <t>Gertraud</t>
  </si>
  <si>
    <t>1.Laufclub Parndorf</t>
  </si>
  <si>
    <t>Schwab</t>
  </si>
  <si>
    <t>Team GDT</t>
  </si>
  <si>
    <t>Weiblich 60</t>
  </si>
  <si>
    <t>Luh-Schülein</t>
  </si>
  <si>
    <t>Claudia</t>
  </si>
  <si>
    <t>Amtmann</t>
  </si>
  <si>
    <t>Hermine</t>
  </si>
  <si>
    <t>HSV Laufsport Kaisersteinbruch</t>
  </si>
  <si>
    <t>Preihs</t>
  </si>
  <si>
    <t>Josef</t>
  </si>
  <si>
    <t>BAWAGPSK Datendienst</t>
  </si>
  <si>
    <t>Weiblich 65</t>
  </si>
  <si>
    <t>Renger</t>
  </si>
  <si>
    <t>Susanna</t>
  </si>
  <si>
    <t>Frauenlauf Wien</t>
  </si>
  <si>
    <t>Zorzi</t>
  </si>
  <si>
    <t>Monika</t>
  </si>
  <si>
    <t>ÖSV</t>
  </si>
  <si>
    <t>Hochleitner</t>
  </si>
  <si>
    <t>Christine</t>
  </si>
  <si>
    <t>Freundedeslaufsports</t>
  </si>
  <si>
    <t>Weiblich 70</t>
  </si>
  <si>
    <t>Grümayer</t>
  </si>
  <si>
    <t>Traude</t>
  </si>
  <si>
    <t>Pelzer</t>
  </si>
  <si>
    <t>Erika</t>
  </si>
  <si>
    <t>Engelberger</t>
  </si>
  <si>
    <t>Emma</t>
  </si>
  <si>
    <t>Weiblich 75</t>
  </si>
  <si>
    <t>Bucher</t>
  </si>
  <si>
    <t>Christa</t>
  </si>
  <si>
    <t>Weiblich 80</t>
  </si>
  <si>
    <t>Johanna</t>
  </si>
  <si>
    <t>Weiblich Gesamt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</si>
</sst>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0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21" borderId="0" applyNumberFormat="0" applyBorder="0" applyAlignment="0" applyProtection="0"/>
    <xf numFmtId="164" fontId="0" fillId="22" borderId="4" applyNumberFormat="0" applyAlignment="0" applyProtection="0"/>
    <xf numFmtId="164" fontId="10" fillId="3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23" borderId="6" applyNumberFormat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18" fillId="0" borderId="0" xfId="0" applyNumberFormat="1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19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21" fillId="0" borderId="0" xfId="0" applyFont="1" applyBorder="1" applyAlignment="1">
      <alignment horizontal="left"/>
    </xf>
    <xf numFmtId="164" fontId="0" fillId="0" borderId="0" xfId="0" applyNumberFormat="1" applyFill="1" applyAlignment="1">
      <alignment horizontal="right"/>
    </xf>
    <xf numFmtId="164" fontId="22" fillId="0" borderId="0" xfId="0" applyFont="1" applyAlignment="1">
      <alignment/>
    </xf>
    <xf numFmtId="164" fontId="21" fillId="0" borderId="0" xfId="0" applyFont="1" applyBorder="1" applyAlignment="1">
      <alignment horizontal="right"/>
    </xf>
    <xf numFmtId="164" fontId="0" fillId="0" borderId="0" xfId="0" applyFill="1" applyAlignment="1">
      <alignment horizontal="right"/>
    </xf>
    <xf numFmtId="164" fontId="0" fillId="0" borderId="0" xfId="0" applyAlignment="1">
      <alignment horizontal="right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 wrapText="1"/>
    </xf>
    <xf numFmtId="166" fontId="0" fillId="0" borderId="0" xfId="0" applyNumberFormat="1" applyFont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 1" xfId="56"/>
    <cellStyle name="Überschrift 2" xfId="57"/>
    <cellStyle name="Überschrift 3" xfId="58"/>
    <cellStyle name="Überschrift 4" xfId="59"/>
    <cellStyle name="Überschrift 5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4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15.7109375" style="0" customWidth="1"/>
    <col min="3" max="3" width="12.421875" style="0" customWidth="1"/>
    <col min="4" max="4" width="28.00390625" style="0" customWidth="1"/>
    <col min="5" max="12" width="5.7109375" style="0" customWidth="1"/>
    <col min="13" max="19" width="5.140625" style="0" customWidth="1"/>
    <col min="20" max="20" width="5.140625" style="1" customWidth="1"/>
    <col min="21" max="21" width="4.00390625" style="0" customWidth="1"/>
    <col min="22" max="22" width="13.57421875" style="0" customWidth="1"/>
    <col min="23" max="16384" width="11.57421875" style="0" customWidth="1"/>
  </cols>
  <sheetData>
    <row r="1" spans="1:22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 t="s">
        <v>21</v>
      </c>
    </row>
    <row r="2" spans="1:21" ht="14.25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4.25">
      <c r="A3" s="4">
        <v>1</v>
      </c>
      <c r="B3" s="4" t="s">
        <v>23</v>
      </c>
      <c r="C3" s="4" t="s">
        <v>24</v>
      </c>
      <c r="D3" s="4" t="s">
        <v>25</v>
      </c>
      <c r="E3" s="5">
        <v>2005</v>
      </c>
      <c r="F3" s="6">
        <v>762.6138613861349</v>
      </c>
      <c r="G3" s="6"/>
      <c r="H3" s="6"/>
      <c r="I3" s="6"/>
      <c r="J3" s="6"/>
      <c r="K3" s="6"/>
      <c r="L3" s="6">
        <v>406.84375</v>
      </c>
      <c r="M3" s="6">
        <v>237.6052631578949</v>
      </c>
      <c r="N3" s="6">
        <v>300</v>
      </c>
      <c r="O3" s="6"/>
      <c r="P3" s="6">
        <v>636.1258278145721</v>
      </c>
      <c r="Q3" s="6"/>
      <c r="R3" s="6"/>
      <c r="S3" s="6"/>
      <c r="T3" s="7">
        <f aca="true" t="shared" si="0" ref="T3:T5">SUM(F3:S3)</f>
        <v>2343.188702358602</v>
      </c>
      <c r="U3">
        <f aca="true" t="shared" si="1" ref="U3:U5">COUNT(F3:S3)</f>
        <v>5</v>
      </c>
    </row>
    <row r="4" spans="1:21" ht="14.25">
      <c r="A4" s="4">
        <v>2</v>
      </c>
      <c r="B4" s="8" t="s">
        <v>26</v>
      </c>
      <c r="C4" s="8" t="s">
        <v>27</v>
      </c>
      <c r="D4" s="8" t="s">
        <v>28</v>
      </c>
      <c r="E4" s="6">
        <v>1996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>
        <v>904.8571428571427</v>
      </c>
      <c r="S4" s="6">
        <v>1000</v>
      </c>
      <c r="T4" s="7">
        <f t="shared" si="0"/>
        <v>1904.8571428571427</v>
      </c>
      <c r="U4">
        <f t="shared" si="1"/>
        <v>2</v>
      </c>
    </row>
    <row r="5" spans="1:21" ht="14.25">
      <c r="A5" s="4">
        <v>3</v>
      </c>
      <c r="B5" s="4" t="s">
        <v>29</v>
      </c>
      <c r="C5" s="4" t="s">
        <v>30</v>
      </c>
      <c r="D5" s="4" t="s">
        <v>31</v>
      </c>
      <c r="E5" s="5">
        <v>1995</v>
      </c>
      <c r="F5" s="6">
        <v>970.3267326732669</v>
      </c>
      <c r="G5" s="6"/>
      <c r="H5" s="6"/>
      <c r="I5" s="6"/>
      <c r="J5" s="6"/>
      <c r="K5" s="6"/>
      <c r="L5" s="6"/>
      <c r="M5" s="6">
        <v>933.4</v>
      </c>
      <c r="N5" s="6"/>
      <c r="O5" s="6"/>
      <c r="P5" s="6"/>
      <c r="Q5" s="6"/>
      <c r="R5" s="6"/>
      <c r="S5" s="6"/>
      <c r="T5" s="7">
        <f t="shared" si="0"/>
        <v>1903.7267326732667</v>
      </c>
      <c r="U5">
        <f t="shared" si="1"/>
        <v>2</v>
      </c>
    </row>
    <row r="7" spans="1:21" ht="14.25">
      <c r="A7" s="3" t="s">
        <v>32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4.25">
      <c r="A8" s="4">
        <v>1</v>
      </c>
      <c r="B8" s="4" t="s">
        <v>33</v>
      </c>
      <c r="C8" s="4" t="s">
        <v>34</v>
      </c>
      <c r="D8" s="4" t="s">
        <v>35</v>
      </c>
      <c r="E8" s="5">
        <v>1991</v>
      </c>
      <c r="F8" s="6">
        <v>220.78000000000347</v>
      </c>
      <c r="G8" s="6"/>
      <c r="H8" s="6"/>
      <c r="I8" s="6">
        <v>966.9205298013247</v>
      </c>
      <c r="J8" s="6">
        <v>885.0707964601775</v>
      </c>
      <c r="K8" s="6"/>
      <c r="L8" s="6"/>
      <c r="M8" s="6">
        <v>800.1999999999992</v>
      </c>
      <c r="N8" s="6"/>
      <c r="O8" s="6"/>
      <c r="P8" s="6"/>
      <c r="Q8" s="6"/>
      <c r="R8" s="6"/>
      <c r="S8" s="6">
        <v>853.0882352941177</v>
      </c>
      <c r="T8" s="9">
        <f aca="true" t="shared" si="2" ref="T8:T10">SUM(F8:S8)</f>
        <v>3726.0595615556226</v>
      </c>
      <c r="U8">
        <f aca="true" t="shared" si="3" ref="U8:U10">COUNT(F8:S8)</f>
        <v>5</v>
      </c>
    </row>
    <row r="9" spans="1:21" ht="14.25">
      <c r="A9" s="4">
        <v>2</v>
      </c>
      <c r="B9" t="s">
        <v>36</v>
      </c>
      <c r="C9" t="s">
        <v>37</v>
      </c>
      <c r="D9" t="s">
        <v>38</v>
      </c>
      <c r="E9" s="6">
        <v>1994</v>
      </c>
      <c r="F9" s="6"/>
      <c r="G9" s="6"/>
      <c r="H9" s="6"/>
      <c r="I9" s="6"/>
      <c r="J9" s="6"/>
      <c r="K9" s="6"/>
      <c r="L9" s="6"/>
      <c r="M9" s="6"/>
      <c r="N9" s="6"/>
      <c r="O9" s="6">
        <v>995.5796460176991</v>
      </c>
      <c r="P9" s="6"/>
      <c r="Q9" s="6">
        <v>982.9230769230769</v>
      </c>
      <c r="R9" s="6"/>
      <c r="S9" s="6"/>
      <c r="T9" s="9">
        <f t="shared" si="2"/>
        <v>1978.502722940776</v>
      </c>
      <c r="U9">
        <f t="shared" si="3"/>
        <v>2</v>
      </c>
    </row>
    <row r="10" spans="1:21" ht="14.25">
      <c r="A10" s="4">
        <v>3</v>
      </c>
      <c r="B10" t="s">
        <v>39</v>
      </c>
      <c r="C10" t="s">
        <v>40</v>
      </c>
      <c r="D10" t="s">
        <v>41</v>
      </c>
      <c r="E10">
        <v>1991</v>
      </c>
      <c r="F10" s="6"/>
      <c r="G10" s="6"/>
      <c r="H10" s="6"/>
      <c r="I10" s="6"/>
      <c r="J10" s="6">
        <v>982.3185840707965</v>
      </c>
      <c r="K10" s="6"/>
      <c r="L10" s="6"/>
      <c r="M10" s="6"/>
      <c r="N10" s="6"/>
      <c r="O10" s="6">
        <v>969.0575221238939</v>
      </c>
      <c r="P10" s="6"/>
      <c r="Q10" s="6"/>
      <c r="R10" s="6"/>
      <c r="S10" s="6"/>
      <c r="T10" s="9">
        <f t="shared" si="2"/>
        <v>1951.3761061946905</v>
      </c>
      <c r="U10">
        <f t="shared" si="3"/>
        <v>2</v>
      </c>
    </row>
    <row r="12" spans="1:21" ht="14.25">
      <c r="A12" s="3" t="s">
        <v>42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4.25">
      <c r="A13" s="4">
        <v>1</v>
      </c>
      <c r="B13" s="4" t="s">
        <v>43</v>
      </c>
      <c r="C13" s="4" t="s">
        <v>44</v>
      </c>
      <c r="D13" s="8" t="s">
        <v>45</v>
      </c>
      <c r="E13" s="5">
        <v>1985</v>
      </c>
      <c r="F13" s="6">
        <v>947.2475247524744</v>
      </c>
      <c r="G13" s="6">
        <v>928.6428571428571</v>
      </c>
      <c r="H13" s="6"/>
      <c r="I13" s="6">
        <v>981.5</v>
      </c>
      <c r="J13" s="6">
        <v>902.7522123893809</v>
      </c>
      <c r="K13" s="6">
        <v>926.5441176470586</v>
      </c>
      <c r="L13" s="6">
        <v>886.4772727272725</v>
      </c>
      <c r="M13" s="6">
        <v>773.5599999999991</v>
      </c>
      <c r="N13" s="6"/>
      <c r="O13" s="6">
        <v>880.6504424778766</v>
      </c>
      <c r="P13" s="6">
        <v>907.3774834437093</v>
      </c>
      <c r="Q13" s="6"/>
      <c r="R13" s="6"/>
      <c r="S13" s="6">
        <v>823.7058823529412</v>
      </c>
      <c r="T13" s="9">
        <f aca="true" t="shared" si="4" ref="T13:T15">SUM(F13:S13)</f>
        <v>8958.457792933568</v>
      </c>
      <c r="U13">
        <f aca="true" t="shared" si="5" ref="U13:U15">COUNT(F13:S13)</f>
        <v>10</v>
      </c>
    </row>
    <row r="14" spans="1:21" ht="14.25">
      <c r="A14" s="4">
        <v>2</v>
      </c>
      <c r="B14" s="4" t="s">
        <v>46</v>
      </c>
      <c r="C14" s="4" t="s">
        <v>47</v>
      </c>
      <c r="D14" s="4" t="s">
        <v>28</v>
      </c>
      <c r="E14" s="5">
        <v>1988</v>
      </c>
      <c r="F14" s="6">
        <v>928.0720000000003</v>
      </c>
      <c r="G14" s="6"/>
      <c r="H14" s="6"/>
      <c r="I14" s="6"/>
      <c r="J14" s="6">
        <v>893.9115044247792</v>
      </c>
      <c r="K14" s="6">
        <v>955.9264705882351</v>
      </c>
      <c r="L14" s="6"/>
      <c r="M14" s="6">
        <v>815.9736842105264</v>
      </c>
      <c r="N14" s="6"/>
      <c r="O14" s="6">
        <v>876.2300884955757</v>
      </c>
      <c r="P14" s="6"/>
      <c r="Q14" s="6"/>
      <c r="R14" s="6">
        <v>548.0714285714276</v>
      </c>
      <c r="S14" s="6">
        <v>794.3235294117648</v>
      </c>
      <c r="T14" s="9">
        <f t="shared" si="4"/>
        <v>5812.508705702309</v>
      </c>
      <c r="U14">
        <f t="shared" si="5"/>
        <v>7</v>
      </c>
    </row>
    <row r="15" spans="1:21" ht="14.25">
      <c r="A15" s="4">
        <v>3</v>
      </c>
      <c r="B15" t="s">
        <v>48</v>
      </c>
      <c r="C15" t="s">
        <v>49</v>
      </c>
      <c r="D15" s="10" t="s">
        <v>50</v>
      </c>
      <c r="E15">
        <v>1986</v>
      </c>
      <c r="F15" s="6"/>
      <c r="G15" s="6"/>
      <c r="H15" s="6"/>
      <c r="I15" s="6">
        <v>833.5</v>
      </c>
      <c r="J15" s="6">
        <v>239.6991150442492</v>
      </c>
      <c r="K15" s="6">
        <v>735.5588235294108</v>
      </c>
      <c r="L15" s="6">
        <v>656.59375</v>
      </c>
      <c r="M15" s="6">
        <v>553.0789473684212</v>
      </c>
      <c r="N15" s="6">
        <v>300</v>
      </c>
      <c r="O15" s="6">
        <v>840.16</v>
      </c>
      <c r="P15" s="6">
        <v>755.211920529803</v>
      </c>
      <c r="Q15" s="6">
        <v>359.61538461538396</v>
      </c>
      <c r="R15" s="6">
        <v>119.92857142857059</v>
      </c>
      <c r="S15" s="6"/>
      <c r="T15" s="9">
        <f t="shared" si="4"/>
        <v>5393.346512515839</v>
      </c>
      <c r="U15">
        <f t="shared" si="5"/>
        <v>10</v>
      </c>
    </row>
    <row r="17" spans="1:21" ht="14.25">
      <c r="A17" s="3" t="s">
        <v>51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4.25">
      <c r="A18" s="4">
        <v>1</v>
      </c>
      <c r="B18" s="4" t="s">
        <v>52</v>
      </c>
      <c r="C18" s="4" t="s">
        <v>53</v>
      </c>
      <c r="D18" t="s">
        <v>54</v>
      </c>
      <c r="E18" s="5">
        <v>1984</v>
      </c>
      <c r="F18" s="6">
        <v>616.3840000000018</v>
      </c>
      <c r="G18" s="11">
        <v>322.10714285714255</v>
      </c>
      <c r="H18" s="6">
        <v>878.909090909091</v>
      </c>
      <c r="I18" s="6">
        <v>834.6026490066237</v>
      </c>
      <c r="J18" s="6">
        <v>708.2566371681428</v>
      </c>
      <c r="K18" s="6">
        <v>706.1764705882342</v>
      </c>
      <c r="L18" s="6">
        <v>781.46875</v>
      </c>
      <c r="M18" s="6">
        <v>600.4</v>
      </c>
      <c r="N18" s="6"/>
      <c r="O18" s="6">
        <v>770.1415929203549</v>
      </c>
      <c r="P18" s="6">
        <v>814.7549668874185</v>
      </c>
      <c r="Q18" s="11">
        <v>351.0769230769224</v>
      </c>
      <c r="R18" s="6">
        <v>500.49999999999903</v>
      </c>
      <c r="S18" s="6"/>
      <c r="T18" s="9">
        <f>F18+H18+I18+J18+K18+L18+M18+O18+P18+R18</f>
        <v>7211.594157479866</v>
      </c>
      <c r="U18">
        <f aca="true" t="shared" si="6" ref="U18:U20">COUNT(F18:S18)</f>
        <v>12</v>
      </c>
    </row>
    <row r="19" spans="1:21" ht="14.25">
      <c r="A19" s="4">
        <v>2</v>
      </c>
      <c r="B19" s="4" t="s">
        <v>55</v>
      </c>
      <c r="C19" s="4" t="s">
        <v>56</v>
      </c>
      <c r="D19" t="s">
        <v>57</v>
      </c>
      <c r="E19" s="5">
        <v>1983</v>
      </c>
      <c r="F19" s="6">
        <v>1000</v>
      </c>
      <c r="G19" s="6">
        <v>1000</v>
      </c>
      <c r="H19" s="6">
        <v>1000</v>
      </c>
      <c r="I19" s="6"/>
      <c r="J19" s="6"/>
      <c r="K19" s="6">
        <v>1000</v>
      </c>
      <c r="L19" s="6"/>
      <c r="M19" s="6">
        <v>960.04</v>
      </c>
      <c r="N19" s="6"/>
      <c r="O19" s="6"/>
      <c r="P19" s="6">
        <v>993.384105960265</v>
      </c>
      <c r="Q19" s="6"/>
      <c r="R19" s="6"/>
      <c r="S19" s="6"/>
      <c r="T19" s="9">
        <f aca="true" t="shared" si="7" ref="T19:T20">SUM(F19:S19)</f>
        <v>5953.424105960265</v>
      </c>
      <c r="U19">
        <f t="shared" si="6"/>
        <v>6</v>
      </c>
    </row>
    <row r="20" spans="1:21" ht="14.25">
      <c r="A20" s="4">
        <v>3</v>
      </c>
      <c r="B20" s="4" t="s">
        <v>58</v>
      </c>
      <c r="C20" s="4" t="s">
        <v>59</v>
      </c>
      <c r="D20" s="4" t="s">
        <v>60</v>
      </c>
      <c r="E20" s="5">
        <v>1984</v>
      </c>
      <c r="F20" s="6">
        <v>964.7655601659745</v>
      </c>
      <c r="G20" s="6">
        <v>821.6071428571428</v>
      </c>
      <c r="H20" s="6"/>
      <c r="I20" s="6">
        <v>973.5364238410598</v>
      </c>
      <c r="J20" s="6">
        <v>929.2743362831861</v>
      </c>
      <c r="K20" s="6"/>
      <c r="L20" s="6"/>
      <c r="M20" s="6"/>
      <c r="N20" s="6"/>
      <c r="O20" s="6"/>
      <c r="P20" s="6">
        <v>913.9933774834443</v>
      </c>
      <c r="Q20" s="6"/>
      <c r="R20" s="6"/>
      <c r="S20" s="6"/>
      <c r="T20" s="9">
        <f t="shared" si="7"/>
        <v>4603.176840630807</v>
      </c>
      <c r="U20">
        <f t="shared" si="6"/>
        <v>5</v>
      </c>
    </row>
    <row r="22" spans="1:21" ht="14.25">
      <c r="A22" s="3" t="s">
        <v>61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4.25">
      <c r="A23" s="4">
        <v>1</v>
      </c>
      <c r="B23" s="4" t="s">
        <v>62</v>
      </c>
      <c r="C23" s="4" t="s">
        <v>63</v>
      </c>
      <c r="D23" s="4" t="s">
        <v>64</v>
      </c>
      <c r="E23" s="5">
        <v>1978</v>
      </c>
      <c r="F23" s="6">
        <v>952.0480000000002</v>
      </c>
      <c r="G23" s="6">
        <v>785.9285714285713</v>
      </c>
      <c r="H23" s="6"/>
      <c r="I23" s="6">
        <v>1000</v>
      </c>
      <c r="J23" s="6">
        <v>920.4336283185844</v>
      </c>
      <c r="K23" s="6"/>
      <c r="L23" s="6"/>
      <c r="M23" s="6">
        <v>868.5526315789474</v>
      </c>
      <c r="N23" s="6"/>
      <c r="O23" s="6">
        <v>933.694690265487</v>
      </c>
      <c r="P23" s="6">
        <v>933.8410596026495</v>
      </c>
      <c r="Q23" s="6">
        <v>871.9230769230768</v>
      </c>
      <c r="R23" s="6">
        <v>666.9999999999993</v>
      </c>
      <c r="S23" s="6">
        <v>706.1764705882354</v>
      </c>
      <c r="T23" s="9">
        <f>SUM(F23:S23)</f>
        <v>8639.598128705551</v>
      </c>
      <c r="U23">
        <f aca="true" t="shared" si="8" ref="U23:U25">COUNT(F23:S23)</f>
        <v>10</v>
      </c>
    </row>
    <row r="24" spans="1:21" ht="14.25">
      <c r="A24" s="4">
        <v>2</v>
      </c>
      <c r="B24" s="4" t="s">
        <v>65</v>
      </c>
      <c r="C24" s="4" t="s">
        <v>66</v>
      </c>
      <c r="D24" s="8" t="s">
        <v>67</v>
      </c>
      <c r="E24" s="5">
        <v>1975</v>
      </c>
      <c r="F24" s="6">
        <v>908.0920000000004</v>
      </c>
      <c r="G24" s="11">
        <v>607.5357142857141</v>
      </c>
      <c r="H24" s="6">
        <v>818.3636363636365</v>
      </c>
      <c r="I24" s="6">
        <v>887.5298013245041</v>
      </c>
      <c r="J24" s="6">
        <v>664.0530973451341</v>
      </c>
      <c r="K24" s="6">
        <v>897.161764705882</v>
      </c>
      <c r="L24" s="6">
        <v>909.181818181818</v>
      </c>
      <c r="M24" s="6">
        <v>746.919999999999</v>
      </c>
      <c r="N24" s="11">
        <v>300</v>
      </c>
      <c r="O24" s="6">
        <v>885.0707964601775</v>
      </c>
      <c r="P24" s="6">
        <v>880.913907284769</v>
      </c>
      <c r="Q24" s="6">
        <v>769.4615384615382</v>
      </c>
      <c r="R24" s="11">
        <v>429.1428571428562</v>
      </c>
      <c r="S24" s="11">
        <v>500.5</v>
      </c>
      <c r="T24" s="9">
        <f>F24+H24+I24+J24+K24+L24+M24+O24+P24+Q24</f>
        <v>8366.74836012746</v>
      </c>
      <c r="U24">
        <f t="shared" si="8"/>
        <v>14</v>
      </c>
    </row>
    <row r="25" spans="1:21" ht="14.25">
      <c r="A25" s="4">
        <v>3</v>
      </c>
      <c r="B25" s="4" t="s">
        <v>68</v>
      </c>
      <c r="C25" s="4" t="s">
        <v>34</v>
      </c>
      <c r="D25" s="4" t="s">
        <v>69</v>
      </c>
      <c r="E25" s="5">
        <v>1976</v>
      </c>
      <c r="F25" s="6">
        <v>904.3861386138599</v>
      </c>
      <c r="G25" s="6">
        <v>678.892857142857</v>
      </c>
      <c r="H25" s="6"/>
      <c r="I25" s="6">
        <v>927.2251655629144</v>
      </c>
      <c r="J25" s="6">
        <v>849.7079646017705</v>
      </c>
      <c r="K25" s="6">
        <v>911.8529411764703</v>
      </c>
      <c r="L25" s="6">
        <v>968.78125</v>
      </c>
      <c r="M25" s="6"/>
      <c r="N25" s="6"/>
      <c r="O25" s="6"/>
      <c r="P25" s="6">
        <v>927.2251655629144</v>
      </c>
      <c r="Q25" s="6">
        <v>726.7692307692305</v>
      </c>
      <c r="R25" s="6">
        <v>762.1428571428567</v>
      </c>
      <c r="S25" s="6">
        <v>353.5882352941178</v>
      </c>
      <c r="T25" s="9">
        <f>SUM(F25:S25)</f>
        <v>8010.571805866992</v>
      </c>
      <c r="U25">
        <f t="shared" si="8"/>
        <v>10</v>
      </c>
    </row>
    <row r="27" spans="1:21" ht="14.25">
      <c r="A27" s="3" t="s">
        <v>70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4.25">
      <c r="A28" s="4">
        <v>1</v>
      </c>
      <c r="B28" s="4" t="s">
        <v>71</v>
      </c>
      <c r="C28" s="4" t="s">
        <v>72</v>
      </c>
      <c r="D28" s="4" t="s">
        <v>73</v>
      </c>
      <c r="E28" s="5">
        <v>1970</v>
      </c>
      <c r="F28" s="6">
        <v>914.2772277227709</v>
      </c>
      <c r="G28" s="6"/>
      <c r="H28" s="6">
        <v>909.1818181818182</v>
      </c>
      <c r="I28" s="6"/>
      <c r="J28" s="6">
        <v>814.3451327433636</v>
      </c>
      <c r="K28" s="6">
        <v>867.7794117647054</v>
      </c>
      <c r="L28" s="6"/>
      <c r="M28" s="6">
        <v>763.3947368421053</v>
      </c>
      <c r="N28" s="6"/>
      <c r="O28" s="6"/>
      <c r="P28" s="6"/>
      <c r="Q28" s="6"/>
      <c r="R28" s="6"/>
      <c r="S28" s="6">
        <v>471.11764705882365</v>
      </c>
      <c r="T28" s="9">
        <f aca="true" t="shared" si="9" ref="T28:T30">SUM(F28:S28)</f>
        <v>4740.095974313586</v>
      </c>
      <c r="U28">
        <f aca="true" t="shared" si="10" ref="U28:U30">COUNT(F28:S28)</f>
        <v>6</v>
      </c>
    </row>
    <row r="29" spans="1:21" ht="14.25">
      <c r="A29" s="4">
        <v>2</v>
      </c>
      <c r="B29" t="s">
        <v>74</v>
      </c>
      <c r="C29" t="s">
        <v>75</v>
      </c>
      <c r="D29" t="s">
        <v>76</v>
      </c>
      <c r="E29">
        <v>1971</v>
      </c>
      <c r="F29" s="6"/>
      <c r="G29" s="6"/>
      <c r="H29" s="6"/>
      <c r="I29" s="6">
        <v>940.4569536423845</v>
      </c>
      <c r="J29" s="6">
        <v>672.8938053097359</v>
      </c>
      <c r="K29" s="6"/>
      <c r="L29" s="6"/>
      <c r="M29" s="6">
        <v>789.6842105263158</v>
      </c>
      <c r="N29" s="6"/>
      <c r="O29" s="6"/>
      <c r="P29" s="6">
        <v>894.1456953642391</v>
      </c>
      <c r="Q29" s="6">
        <v>846.307692307692</v>
      </c>
      <c r="R29" s="6"/>
      <c r="S29" s="6"/>
      <c r="T29" s="9">
        <f t="shared" si="9"/>
        <v>4143.488357150368</v>
      </c>
      <c r="U29">
        <f t="shared" si="10"/>
        <v>5</v>
      </c>
    </row>
    <row r="30" spans="1:21" ht="14.25">
      <c r="A30" s="4">
        <v>3</v>
      </c>
      <c r="B30" s="4" t="s">
        <v>77</v>
      </c>
      <c r="C30" s="4" t="s">
        <v>78</v>
      </c>
      <c r="D30" s="4" t="s">
        <v>79</v>
      </c>
      <c r="E30" s="5">
        <v>1974</v>
      </c>
      <c r="F30" s="6"/>
      <c r="G30" s="6"/>
      <c r="H30" s="6"/>
      <c r="I30" s="6"/>
      <c r="J30" s="6"/>
      <c r="K30" s="6"/>
      <c r="L30" s="6"/>
      <c r="M30" s="6">
        <v>733.599999999999</v>
      </c>
      <c r="N30" s="6"/>
      <c r="O30" s="6">
        <v>849.7079646017705</v>
      </c>
      <c r="P30" s="6">
        <v>861.0662251655639</v>
      </c>
      <c r="Q30" s="6"/>
      <c r="R30" s="6"/>
      <c r="S30" s="6">
        <v>647.4117647058824</v>
      </c>
      <c r="T30" s="9">
        <f t="shared" si="9"/>
        <v>3091.785954473216</v>
      </c>
      <c r="U30">
        <f t="shared" si="10"/>
        <v>4</v>
      </c>
    </row>
    <row r="32" spans="1:21" ht="14.25">
      <c r="A32" s="3" t="s">
        <v>80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4">
        <v>1</v>
      </c>
      <c r="B33" s="4" t="s">
        <v>81</v>
      </c>
      <c r="C33" s="4" t="s">
        <v>82</v>
      </c>
      <c r="D33" s="4" t="s">
        <v>38</v>
      </c>
      <c r="E33" s="5">
        <v>1967</v>
      </c>
      <c r="F33" s="6">
        <v>972.0280000000001</v>
      </c>
      <c r="G33" s="6">
        <v>964.3214285714286</v>
      </c>
      <c r="H33" s="6"/>
      <c r="I33" s="6">
        <v>980.1523178807948</v>
      </c>
      <c r="J33" s="6">
        <v>946.9557522123896</v>
      </c>
      <c r="K33" s="6">
        <v>985.3088235294117</v>
      </c>
      <c r="L33" s="6"/>
      <c r="M33" s="6">
        <v>920.08</v>
      </c>
      <c r="N33" s="6"/>
      <c r="O33" s="6">
        <v>951.3761061946905</v>
      </c>
      <c r="P33" s="6">
        <v>966.9205298013247</v>
      </c>
      <c r="Q33" s="6">
        <v>940.2307692307692</v>
      </c>
      <c r="R33" s="6">
        <v>809.7142857142853</v>
      </c>
      <c r="S33" s="6"/>
      <c r="T33" s="9">
        <f aca="true" t="shared" si="11" ref="T33:T35">SUM(F33:S33)</f>
        <v>9437.088013135093</v>
      </c>
      <c r="U33">
        <f aca="true" t="shared" si="12" ref="U33:U35">COUNT(F33:S33)</f>
        <v>10</v>
      </c>
    </row>
    <row r="34" spans="1:21" ht="14.25">
      <c r="A34" s="4">
        <v>2</v>
      </c>
      <c r="B34" t="s">
        <v>83</v>
      </c>
      <c r="C34" t="s">
        <v>84</v>
      </c>
      <c r="D34" t="s">
        <v>85</v>
      </c>
      <c r="E34">
        <v>1967</v>
      </c>
      <c r="F34" s="6"/>
      <c r="G34" s="6"/>
      <c r="H34" s="6"/>
      <c r="I34" s="6">
        <v>768.4437086092731</v>
      </c>
      <c r="J34" s="6"/>
      <c r="K34" s="6"/>
      <c r="L34" s="6">
        <v>687.8125</v>
      </c>
      <c r="M34" s="6">
        <v>631.9473684210527</v>
      </c>
      <c r="N34" s="6"/>
      <c r="O34" s="6">
        <v>1000</v>
      </c>
      <c r="P34" s="6"/>
      <c r="Q34" s="6">
        <v>615.7692307692304</v>
      </c>
      <c r="R34" s="6"/>
      <c r="S34" s="6"/>
      <c r="T34" s="9">
        <f t="shared" si="11"/>
        <v>3703.972807799556</v>
      </c>
      <c r="U34">
        <f t="shared" si="12"/>
        <v>5</v>
      </c>
    </row>
    <row r="35" spans="1:21" ht="14.25">
      <c r="A35" s="4">
        <v>3</v>
      </c>
      <c r="B35" s="4" t="s">
        <v>23</v>
      </c>
      <c r="C35" s="4" t="s">
        <v>86</v>
      </c>
      <c r="D35" s="4" t="s">
        <v>25</v>
      </c>
      <c r="E35" s="5">
        <v>1968</v>
      </c>
      <c r="F35" s="6">
        <v>759.3168316831645</v>
      </c>
      <c r="G35" s="6"/>
      <c r="H35" s="6"/>
      <c r="I35" s="6">
        <v>889</v>
      </c>
      <c r="J35" s="6"/>
      <c r="K35" s="6">
        <v>559.2647058823513</v>
      </c>
      <c r="L35" s="6"/>
      <c r="M35" s="6">
        <v>605.6578947368422</v>
      </c>
      <c r="N35" s="6">
        <v>300</v>
      </c>
      <c r="O35" s="6"/>
      <c r="P35" s="6"/>
      <c r="Q35" s="6"/>
      <c r="R35" s="6"/>
      <c r="S35" s="6"/>
      <c r="T35" s="9">
        <f t="shared" si="11"/>
        <v>3113.2394323023577</v>
      </c>
      <c r="U35">
        <f t="shared" si="12"/>
        <v>5</v>
      </c>
    </row>
    <row r="37" spans="1:21" ht="14.25">
      <c r="A37" s="3" t="s">
        <v>87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4.25">
      <c r="A38" s="4">
        <v>1</v>
      </c>
      <c r="B38" s="4" t="s">
        <v>88</v>
      </c>
      <c r="C38" s="4" t="s">
        <v>89</v>
      </c>
      <c r="D38" t="s">
        <v>90</v>
      </c>
      <c r="E38" s="5">
        <v>1963</v>
      </c>
      <c r="F38" s="6">
        <v>672.3280000000016</v>
      </c>
      <c r="G38" s="12">
        <v>464.8214285714283</v>
      </c>
      <c r="H38" s="6">
        <v>788.0909090909092</v>
      </c>
      <c r="I38" s="6">
        <v>907.5</v>
      </c>
      <c r="J38" s="6">
        <v>540.2831858407098</v>
      </c>
      <c r="K38" s="6">
        <v>794.323529411764</v>
      </c>
      <c r="L38" s="6">
        <v>750.25</v>
      </c>
      <c r="M38" s="6"/>
      <c r="N38" s="6"/>
      <c r="O38" s="6">
        <v>880.12</v>
      </c>
      <c r="P38" s="6">
        <v>794.9072847682133</v>
      </c>
      <c r="Q38" s="6">
        <v>556</v>
      </c>
      <c r="R38" s="11">
        <v>357.78571428571337</v>
      </c>
      <c r="S38" s="11">
        <v>294.82352941176487</v>
      </c>
      <c r="T38" s="9">
        <f>F38+G38+H38+I38+J38+K38+L38+O38+P38+Q38</f>
        <v>7148.624337683026</v>
      </c>
      <c r="U38">
        <f aca="true" t="shared" si="13" ref="U38:U40">COUNT(F38:S38)</f>
        <v>12</v>
      </c>
    </row>
    <row r="39" spans="1:21" ht="14.25">
      <c r="A39" s="4">
        <v>2</v>
      </c>
      <c r="B39" s="4" t="s">
        <v>91</v>
      </c>
      <c r="C39" s="4" t="s">
        <v>86</v>
      </c>
      <c r="D39" s="4" t="s">
        <v>92</v>
      </c>
      <c r="E39" s="5">
        <v>1963</v>
      </c>
      <c r="F39" s="6">
        <v>812.0693069306901</v>
      </c>
      <c r="G39" s="6"/>
      <c r="H39" s="6"/>
      <c r="I39" s="6">
        <v>636.1258278145721</v>
      </c>
      <c r="J39" s="6">
        <v>451.8761061946921</v>
      </c>
      <c r="K39" s="6">
        <v>676.7941176470576</v>
      </c>
      <c r="L39" s="6">
        <v>614.0227272727266</v>
      </c>
      <c r="M39" s="6">
        <v>520.4799999999982</v>
      </c>
      <c r="N39" s="6"/>
      <c r="O39" s="6">
        <v>650.7920353982315</v>
      </c>
      <c r="P39" s="6">
        <v>781.6754966887432</v>
      </c>
      <c r="Q39" s="6">
        <v>547.461538461538</v>
      </c>
      <c r="R39" s="11">
        <v>262.64285714285626</v>
      </c>
      <c r="S39" s="6">
        <v>382.97058823529426</v>
      </c>
      <c r="T39" s="9">
        <f>F39+I39+J39+K39+L39+M39+O39+P39+Q39+S39</f>
        <v>6074.267744643544</v>
      </c>
      <c r="U39">
        <f t="shared" si="13"/>
        <v>11</v>
      </c>
    </row>
    <row r="40" spans="1:21" ht="14.25">
      <c r="A40" s="4">
        <v>3</v>
      </c>
      <c r="B40" t="s">
        <v>93</v>
      </c>
      <c r="C40" t="s">
        <v>94</v>
      </c>
      <c r="D40" t="s">
        <v>95</v>
      </c>
      <c r="E40">
        <v>1963</v>
      </c>
      <c r="F40" s="6"/>
      <c r="G40" s="6"/>
      <c r="H40" s="6"/>
      <c r="I40" s="6">
        <v>880.913907284769</v>
      </c>
      <c r="J40" s="6">
        <v>628.6902654867272</v>
      </c>
      <c r="K40" s="6"/>
      <c r="L40" s="6">
        <v>841.0681818181815</v>
      </c>
      <c r="M40" s="6"/>
      <c r="N40" s="6"/>
      <c r="O40" s="6">
        <v>814.3451327433636</v>
      </c>
      <c r="P40" s="6">
        <v>854.4503311258288</v>
      </c>
      <c r="Q40" s="6">
        <v>760.9230769230767</v>
      </c>
      <c r="R40" s="6"/>
      <c r="S40" s="6">
        <v>559.264705882353</v>
      </c>
      <c r="T40" s="9">
        <f>SUM(F40:S40)</f>
        <v>5339.6556012643</v>
      </c>
      <c r="U40">
        <f t="shared" si="13"/>
        <v>7</v>
      </c>
    </row>
    <row r="42" spans="1:21" ht="14.25">
      <c r="A42" s="3" t="s">
        <v>96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4.25">
      <c r="A43" s="4">
        <v>1</v>
      </c>
      <c r="B43" t="s">
        <v>97</v>
      </c>
      <c r="C43" s="8" t="s">
        <v>98</v>
      </c>
      <c r="D43" s="8" t="s">
        <v>99</v>
      </c>
      <c r="E43" s="10">
        <v>1959</v>
      </c>
      <c r="F43" s="6">
        <v>835.1485148514826</v>
      </c>
      <c r="G43" s="6">
        <v>250.75</v>
      </c>
      <c r="H43" s="6"/>
      <c r="I43" s="6"/>
      <c r="J43" s="6"/>
      <c r="K43" s="6"/>
      <c r="L43" s="6">
        <v>469.28125</v>
      </c>
      <c r="M43" s="6"/>
      <c r="N43" s="6">
        <v>300</v>
      </c>
      <c r="O43" s="6">
        <v>566.805309734515</v>
      </c>
      <c r="P43" s="6">
        <v>728.748344370863</v>
      </c>
      <c r="Q43" s="6">
        <v>94.92307692307605</v>
      </c>
      <c r="R43" s="6"/>
      <c r="S43" s="6"/>
      <c r="T43" s="9">
        <f aca="true" t="shared" si="14" ref="T43:T45">SUM(F43:S43)</f>
        <v>3245.6564958799368</v>
      </c>
      <c r="U43">
        <f aca="true" t="shared" si="15" ref="U43:U45">COUNT(F43:S43)</f>
        <v>7</v>
      </c>
    </row>
    <row r="44" spans="1:21" ht="14.25">
      <c r="A44" s="4">
        <v>2</v>
      </c>
      <c r="B44" t="s">
        <v>100</v>
      </c>
      <c r="C44" t="s">
        <v>101</v>
      </c>
      <c r="D44" t="s">
        <v>102</v>
      </c>
      <c r="E44">
        <v>1955</v>
      </c>
      <c r="F44" s="6"/>
      <c r="G44" s="6"/>
      <c r="H44" s="6"/>
      <c r="I44" s="6">
        <v>796.5</v>
      </c>
      <c r="J44" s="6">
        <v>407.67256637168316</v>
      </c>
      <c r="K44" s="6">
        <v>529.8823529411748</v>
      </c>
      <c r="L44" s="6">
        <v>594.15625</v>
      </c>
      <c r="M44" s="6">
        <v>290.18421052631595</v>
      </c>
      <c r="N44" s="6">
        <v>300</v>
      </c>
      <c r="O44" s="6"/>
      <c r="P44" s="6"/>
      <c r="Q44" s="6"/>
      <c r="R44" s="6"/>
      <c r="S44" s="6"/>
      <c r="T44" s="9">
        <f t="shared" si="14"/>
        <v>2918.395379839174</v>
      </c>
      <c r="U44">
        <f t="shared" si="15"/>
        <v>6</v>
      </c>
    </row>
    <row r="45" spans="1:21" ht="14.25">
      <c r="A45" s="4">
        <v>3</v>
      </c>
      <c r="B45" s="4" t="s">
        <v>103</v>
      </c>
      <c r="C45" s="4" t="s">
        <v>104</v>
      </c>
      <c r="D45" t="s">
        <v>105</v>
      </c>
      <c r="E45" s="5">
        <v>1959</v>
      </c>
      <c r="F45" s="6">
        <v>1</v>
      </c>
      <c r="G45" s="6"/>
      <c r="H45" s="6"/>
      <c r="I45" s="6"/>
      <c r="J45" s="6"/>
      <c r="K45" s="6"/>
      <c r="L45" s="6">
        <v>863.772727272727</v>
      </c>
      <c r="M45" s="6"/>
      <c r="N45" s="6"/>
      <c r="O45" s="6">
        <v>893.9115044247792</v>
      </c>
      <c r="P45" s="6"/>
      <c r="Q45" s="6">
        <v>786.5384615384613</v>
      </c>
      <c r="R45" s="6"/>
      <c r="S45" s="6"/>
      <c r="T45" s="9">
        <f t="shared" si="14"/>
        <v>2545.2226932359677</v>
      </c>
      <c r="U45">
        <f t="shared" si="15"/>
        <v>4</v>
      </c>
    </row>
    <row r="47" spans="1:21" ht="14.25">
      <c r="A47" s="3" t="s">
        <v>106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4.25">
      <c r="A48" s="4">
        <v>1</v>
      </c>
      <c r="B48" s="4" t="s">
        <v>107</v>
      </c>
      <c r="C48" s="4" t="s">
        <v>89</v>
      </c>
      <c r="D48" s="8" t="s">
        <v>108</v>
      </c>
      <c r="E48" s="5">
        <v>1954</v>
      </c>
      <c r="F48" s="6">
        <v>648.3520000000017</v>
      </c>
      <c r="G48" s="6">
        <v>357.785714285714</v>
      </c>
      <c r="H48" s="6"/>
      <c r="I48" s="6"/>
      <c r="J48" s="6"/>
      <c r="K48" s="6">
        <v>573.9558823529396</v>
      </c>
      <c r="L48" s="6"/>
      <c r="M48" s="6">
        <v>427.23999999999825</v>
      </c>
      <c r="N48" s="6">
        <v>300</v>
      </c>
      <c r="O48" s="6"/>
      <c r="P48" s="6"/>
      <c r="Q48" s="6">
        <v>479.1538461538456</v>
      </c>
      <c r="R48" s="6">
        <v>143.71428571428487</v>
      </c>
      <c r="S48" s="6">
        <v>59.76470588235315</v>
      </c>
      <c r="T48" s="9">
        <f aca="true" t="shared" si="16" ref="T48:T50">SUM(F48:S48)</f>
        <v>2989.9664343891372</v>
      </c>
      <c r="U48">
        <f aca="true" t="shared" si="17" ref="U48:U50">COUNT(F48:S48)</f>
        <v>8</v>
      </c>
    </row>
    <row r="49" spans="1:21" ht="14.25">
      <c r="A49" s="4">
        <v>2</v>
      </c>
      <c r="B49" s="4" t="s">
        <v>109</v>
      </c>
      <c r="C49" s="4" t="s">
        <v>110</v>
      </c>
      <c r="D49" s="4" t="s">
        <v>111</v>
      </c>
      <c r="E49" s="5">
        <v>1952</v>
      </c>
      <c r="F49" s="6">
        <v>704.2960000000014</v>
      </c>
      <c r="G49" s="6">
        <v>429.1428571428569</v>
      </c>
      <c r="H49" s="6"/>
      <c r="I49" s="6"/>
      <c r="J49" s="6"/>
      <c r="K49" s="6"/>
      <c r="L49" s="6">
        <v>750.25</v>
      </c>
      <c r="M49" s="6"/>
      <c r="N49" s="6"/>
      <c r="O49" s="6"/>
      <c r="P49" s="6"/>
      <c r="Q49" s="6">
        <v>590.1538461538457</v>
      </c>
      <c r="R49" s="6">
        <v>215.0714285714277</v>
      </c>
      <c r="S49" s="6"/>
      <c r="T49" s="9">
        <f t="shared" si="16"/>
        <v>2688.9141318681313</v>
      </c>
      <c r="U49">
        <f t="shared" si="17"/>
        <v>5</v>
      </c>
    </row>
    <row r="50" spans="1:21" ht="14.25">
      <c r="A50" s="4">
        <v>3</v>
      </c>
      <c r="B50" s="4" t="s">
        <v>112</v>
      </c>
      <c r="C50" s="4" t="s">
        <v>113</v>
      </c>
      <c r="D50" s="4" t="s">
        <v>102</v>
      </c>
      <c r="E50" s="5">
        <v>1950</v>
      </c>
      <c r="F50" s="6">
        <v>747.1410788381702</v>
      </c>
      <c r="G50" s="6">
        <v>143.71428571428532</v>
      </c>
      <c r="H50" s="6"/>
      <c r="I50" s="6">
        <v>629.509933774837</v>
      </c>
      <c r="J50" s="6"/>
      <c r="K50" s="6"/>
      <c r="L50" s="6"/>
      <c r="M50" s="6"/>
      <c r="N50" s="6"/>
      <c r="O50" s="6"/>
      <c r="P50" s="6">
        <v>695.6688741721875</v>
      </c>
      <c r="Q50" s="6"/>
      <c r="R50" s="6"/>
      <c r="S50" s="6">
        <v>206.67647058823547</v>
      </c>
      <c r="T50" s="9">
        <f t="shared" si="16"/>
        <v>2422.7106430877157</v>
      </c>
      <c r="U50">
        <f t="shared" si="17"/>
        <v>5</v>
      </c>
    </row>
    <row r="52" spans="1:21" ht="14.25">
      <c r="A52" s="3" t="s">
        <v>114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4.25">
      <c r="A53" s="4">
        <v>1</v>
      </c>
      <c r="B53" s="4" t="s">
        <v>115</v>
      </c>
      <c r="C53" s="4" t="s">
        <v>110</v>
      </c>
      <c r="D53" s="4" t="s">
        <v>116</v>
      </c>
      <c r="E53" s="5">
        <v>1948</v>
      </c>
      <c r="F53" s="6">
        <v>624.856846473023</v>
      </c>
      <c r="G53" s="6">
        <v>286.4285714285711</v>
      </c>
      <c r="H53" s="6"/>
      <c r="I53" s="6"/>
      <c r="J53" s="6"/>
      <c r="K53" s="6"/>
      <c r="L53" s="6"/>
      <c r="M53" s="6">
        <v>316.47368421052647</v>
      </c>
      <c r="N53" s="6"/>
      <c r="O53" s="6"/>
      <c r="P53" s="6">
        <v>741.9801324503329</v>
      </c>
      <c r="Q53" s="6"/>
      <c r="R53" s="6"/>
      <c r="S53" s="6">
        <v>236.05882352941194</v>
      </c>
      <c r="T53" s="9">
        <f aca="true" t="shared" si="18" ref="T53:T55">SUM(F53:S53)</f>
        <v>2205.7980580918656</v>
      </c>
      <c r="U53">
        <f aca="true" t="shared" si="19" ref="U53:U55">COUNT(F53:S53)</f>
        <v>5</v>
      </c>
    </row>
    <row r="54" spans="1:21" ht="14.25">
      <c r="A54" s="4">
        <v>2</v>
      </c>
      <c r="B54" t="s">
        <v>117</v>
      </c>
      <c r="C54" t="s">
        <v>118</v>
      </c>
      <c r="D54" t="s">
        <v>99</v>
      </c>
      <c r="E54">
        <v>1945</v>
      </c>
      <c r="F54" s="6"/>
      <c r="G54" s="6"/>
      <c r="H54" s="6"/>
      <c r="I54" s="6">
        <v>550.1192052980164</v>
      </c>
      <c r="J54" s="6"/>
      <c r="K54" s="6"/>
      <c r="L54" s="6">
        <v>341.5681818181811</v>
      </c>
      <c r="M54" s="6"/>
      <c r="N54" s="6"/>
      <c r="O54" s="6"/>
      <c r="P54" s="6">
        <v>523.6556291390762</v>
      </c>
      <c r="Q54" s="6"/>
      <c r="R54" s="6"/>
      <c r="S54" s="6">
        <v>147.91176470588255</v>
      </c>
      <c r="T54" s="9">
        <f t="shared" si="18"/>
        <v>1563.254780961156</v>
      </c>
      <c r="U54">
        <f t="shared" si="19"/>
        <v>4</v>
      </c>
    </row>
    <row r="55" spans="1:21" ht="14.25">
      <c r="A55" s="4">
        <v>3</v>
      </c>
      <c r="B55" t="s">
        <v>119</v>
      </c>
      <c r="C55" t="s">
        <v>120</v>
      </c>
      <c r="D55" t="s">
        <v>121</v>
      </c>
      <c r="E55" s="6">
        <v>1948</v>
      </c>
      <c r="F55" s="6"/>
      <c r="G55" s="6"/>
      <c r="H55" s="6"/>
      <c r="I55" s="6"/>
      <c r="J55" s="6"/>
      <c r="K55" s="6"/>
      <c r="L55" s="6"/>
      <c r="M55" s="6"/>
      <c r="N55" s="6"/>
      <c r="O55" s="6">
        <v>385.5707964601795</v>
      </c>
      <c r="P55" s="6"/>
      <c r="Q55" s="6">
        <v>240.0769230769223</v>
      </c>
      <c r="R55" s="6"/>
      <c r="S55" s="6"/>
      <c r="T55" s="9">
        <f t="shared" si="18"/>
        <v>625.6477195371018</v>
      </c>
      <c r="U55">
        <f t="shared" si="19"/>
        <v>2</v>
      </c>
    </row>
    <row r="57" spans="1:21" ht="14.25">
      <c r="A57" s="3" t="s">
        <v>122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4.25">
      <c r="A58" s="4">
        <v>1</v>
      </c>
      <c r="B58" s="4" t="s">
        <v>123</v>
      </c>
      <c r="C58" s="4" t="s">
        <v>124</v>
      </c>
      <c r="D58" s="4" t="s">
        <v>125</v>
      </c>
      <c r="E58" s="5">
        <v>1942</v>
      </c>
      <c r="F58" s="6">
        <v>446.09900990098254</v>
      </c>
      <c r="G58" s="6"/>
      <c r="H58" s="6"/>
      <c r="I58" s="6"/>
      <c r="J58" s="6"/>
      <c r="K58" s="6"/>
      <c r="L58" s="6"/>
      <c r="M58" s="6"/>
      <c r="N58" s="6"/>
      <c r="O58" s="6">
        <v>320.68</v>
      </c>
      <c r="P58" s="6"/>
      <c r="Q58" s="6"/>
      <c r="R58" s="6"/>
      <c r="S58" s="6"/>
      <c r="T58" s="9">
        <f aca="true" t="shared" si="20" ref="T58:T60">SUM(F58:S58)</f>
        <v>766.7790099009826</v>
      </c>
      <c r="U58">
        <f aca="true" t="shared" si="21" ref="U58:U60">COUNT(F58:S58)</f>
        <v>2</v>
      </c>
    </row>
    <row r="59" spans="1:21" ht="14.25">
      <c r="A59" s="4">
        <v>2</v>
      </c>
      <c r="B59" t="s">
        <v>126</v>
      </c>
      <c r="C59" t="s">
        <v>127</v>
      </c>
      <c r="D59" t="s">
        <v>128</v>
      </c>
      <c r="E59">
        <v>1940</v>
      </c>
      <c r="F59" s="6"/>
      <c r="G59" s="6"/>
      <c r="H59" s="6"/>
      <c r="I59" s="6"/>
      <c r="J59" s="6"/>
      <c r="K59" s="6">
        <v>662.1029411764694</v>
      </c>
      <c r="L59" s="6"/>
      <c r="M59" s="6"/>
      <c r="N59" s="6"/>
      <c r="O59" s="6"/>
      <c r="P59" s="6"/>
      <c r="Q59" s="6"/>
      <c r="R59" s="6"/>
      <c r="S59" s="6"/>
      <c r="T59" s="9">
        <f t="shared" si="20"/>
        <v>662.1029411764694</v>
      </c>
      <c r="U59">
        <f t="shared" si="21"/>
        <v>1</v>
      </c>
    </row>
    <row r="60" spans="1:21" ht="14.25">
      <c r="A60" s="4">
        <v>3</v>
      </c>
      <c r="B60" s="13" t="s">
        <v>129</v>
      </c>
      <c r="C60" s="13" t="s">
        <v>130</v>
      </c>
      <c r="D60" s="13"/>
      <c r="E60" s="6">
        <v>1940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>
        <v>444.2649006622549</v>
      </c>
      <c r="Q60" s="6"/>
      <c r="R60" s="6"/>
      <c r="S60" s="6"/>
      <c r="T60" s="9">
        <f t="shared" si="20"/>
        <v>444.2649006622549</v>
      </c>
      <c r="U60">
        <f t="shared" si="21"/>
        <v>1</v>
      </c>
    </row>
    <row r="62" spans="1:21" ht="14.25">
      <c r="A62" s="3" t="s">
        <v>131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4.25">
      <c r="A63" s="4">
        <v>1</v>
      </c>
      <c r="B63" s="4" t="s">
        <v>132</v>
      </c>
      <c r="C63" s="4" t="s">
        <v>133</v>
      </c>
      <c r="D63" s="4" t="s">
        <v>134</v>
      </c>
      <c r="E63" s="5">
        <v>1936</v>
      </c>
      <c r="F63" s="6"/>
      <c r="G63" s="6"/>
      <c r="H63" s="6">
        <v>75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9">
        <f aca="true" t="shared" si="22" ref="T63:T65">SUM(F63:S63)</f>
        <v>75</v>
      </c>
      <c r="U63">
        <f aca="true" t="shared" si="23" ref="U63:U65">COUNT(F63:S63)</f>
        <v>1</v>
      </c>
    </row>
    <row r="64" spans="1:21" ht="14.25">
      <c r="A64" s="4">
        <v>2</v>
      </c>
      <c r="B64" t="s">
        <v>135</v>
      </c>
      <c r="C64" t="s">
        <v>118</v>
      </c>
      <c r="D64" t="s">
        <v>136</v>
      </c>
      <c r="E64" s="6">
        <v>1939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>
        <v>60.769230769229914</v>
      </c>
      <c r="R64" s="6"/>
      <c r="S64" s="6"/>
      <c r="T64" s="9">
        <f t="shared" si="22"/>
        <v>60.769230769229914</v>
      </c>
      <c r="U64">
        <f t="shared" si="23"/>
        <v>1</v>
      </c>
    </row>
    <row r="65" spans="1:21" ht="14.25">
      <c r="A65" s="4">
        <v>3</v>
      </c>
      <c r="B65" s="4" t="s">
        <v>137</v>
      </c>
      <c r="C65" s="4" t="s">
        <v>138</v>
      </c>
      <c r="D65" s="4"/>
      <c r="E65" s="5">
        <v>1939</v>
      </c>
      <c r="F65" s="6">
        <v>10.891089108903898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9">
        <f t="shared" si="22"/>
        <v>10.891089108903898</v>
      </c>
      <c r="U65">
        <f t="shared" si="23"/>
        <v>1</v>
      </c>
    </row>
    <row r="67" spans="1:21" ht="14.25">
      <c r="A67" s="3" t="s">
        <v>139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4.25">
      <c r="A68" s="4">
        <v>1</v>
      </c>
      <c r="B68" s="4" t="s">
        <v>140</v>
      </c>
      <c r="C68" s="4" t="s">
        <v>86</v>
      </c>
      <c r="D68" s="4" t="s">
        <v>73</v>
      </c>
      <c r="E68" s="5">
        <v>1929</v>
      </c>
      <c r="F68" s="6">
        <v>17.485148514844493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9">
        <f aca="true" t="shared" si="24" ref="T68:T70">SUM(F68:S68)</f>
        <v>17.485148514844493</v>
      </c>
      <c r="U68">
        <f aca="true" t="shared" si="25" ref="U68:U70">COUNT(F68:S68)</f>
        <v>1</v>
      </c>
    </row>
    <row r="69" spans="1:21" ht="14.25">
      <c r="A69" s="4">
        <v>2</v>
      </c>
      <c r="B69" s="4" t="s">
        <v>141</v>
      </c>
      <c r="C69" s="4" t="s">
        <v>110</v>
      </c>
      <c r="D69" s="4"/>
      <c r="E69" s="5">
        <v>1931</v>
      </c>
      <c r="F69" s="6">
        <v>15.508298755181274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9">
        <f t="shared" si="24"/>
        <v>15.508298755181274</v>
      </c>
      <c r="U69">
        <f t="shared" si="25"/>
        <v>1</v>
      </c>
    </row>
    <row r="70" spans="1:21" ht="14.25">
      <c r="A70" s="4">
        <v>3</v>
      </c>
      <c r="B70" s="4" t="s">
        <v>142</v>
      </c>
      <c r="C70" s="4" t="s">
        <v>110</v>
      </c>
      <c r="D70" s="4" t="s">
        <v>143</v>
      </c>
      <c r="E70" s="5">
        <v>1934</v>
      </c>
      <c r="F70" s="6">
        <v>13.435684647297457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9">
        <f t="shared" si="24"/>
        <v>13.435684647297457</v>
      </c>
      <c r="U70">
        <f t="shared" si="25"/>
        <v>1</v>
      </c>
    </row>
    <row r="72" spans="1:21" ht="14.25">
      <c r="A72" s="3" t="s">
        <v>144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4.25">
      <c r="A73" s="4">
        <v>1</v>
      </c>
      <c r="B73" s="4" t="s">
        <v>81</v>
      </c>
      <c r="C73" s="4" t="s">
        <v>82</v>
      </c>
      <c r="D73" s="4" t="s">
        <v>38</v>
      </c>
      <c r="E73" s="5">
        <v>1967</v>
      </c>
      <c r="F73" s="6">
        <v>972.0280000000001</v>
      </c>
      <c r="G73" s="6">
        <v>964.3214285714286</v>
      </c>
      <c r="H73" s="6"/>
      <c r="I73" s="6">
        <v>980.1523178807948</v>
      </c>
      <c r="J73" s="6">
        <v>946.9557522123896</v>
      </c>
      <c r="K73" s="6">
        <v>985.3088235294117</v>
      </c>
      <c r="L73" s="6"/>
      <c r="M73" s="6">
        <v>920.08</v>
      </c>
      <c r="N73" s="6"/>
      <c r="O73" s="6">
        <v>951.3761061946905</v>
      </c>
      <c r="P73" s="6">
        <v>966.9205298013247</v>
      </c>
      <c r="Q73" s="6">
        <v>940.2307692307692</v>
      </c>
      <c r="R73" s="6">
        <v>809.7142857142853</v>
      </c>
      <c r="S73" s="6"/>
      <c r="T73" s="9">
        <f aca="true" t="shared" si="26" ref="T73:T75">SUM(F73:S73)</f>
        <v>9437.088013135093</v>
      </c>
      <c r="U73">
        <f aca="true" t="shared" si="27" ref="U73:U75">COUNT(F73:S73)</f>
        <v>10</v>
      </c>
    </row>
    <row r="74" spans="1:21" ht="14.25">
      <c r="A74" s="4">
        <v>2</v>
      </c>
      <c r="B74" s="4" t="s">
        <v>43</v>
      </c>
      <c r="C74" s="4" t="s">
        <v>44</v>
      </c>
      <c r="D74" s="8" t="s">
        <v>45</v>
      </c>
      <c r="E74" s="5">
        <v>1985</v>
      </c>
      <c r="F74" s="6">
        <v>947.2475247524744</v>
      </c>
      <c r="G74" s="6">
        <v>928.6428571428571</v>
      </c>
      <c r="H74" s="6"/>
      <c r="I74" s="6">
        <v>981.5</v>
      </c>
      <c r="J74" s="6">
        <v>902.7522123893809</v>
      </c>
      <c r="K74" s="6">
        <v>926.5441176470586</v>
      </c>
      <c r="L74" s="6">
        <v>886.4772727272725</v>
      </c>
      <c r="M74" s="6">
        <v>773.5599999999991</v>
      </c>
      <c r="N74" s="6"/>
      <c r="O74" s="6">
        <v>880.6504424778766</v>
      </c>
      <c r="P74" s="6">
        <v>907.3774834437093</v>
      </c>
      <c r="Q74" s="6"/>
      <c r="R74" s="6"/>
      <c r="S74" s="6">
        <v>823.7058823529412</v>
      </c>
      <c r="T74" s="9">
        <f t="shared" si="26"/>
        <v>8958.457792933568</v>
      </c>
      <c r="U74">
        <f t="shared" si="27"/>
        <v>10</v>
      </c>
    </row>
    <row r="75" spans="1:21" ht="14.25">
      <c r="A75" s="4">
        <v>3</v>
      </c>
      <c r="B75" s="4" t="s">
        <v>62</v>
      </c>
      <c r="C75" s="4" t="s">
        <v>63</v>
      </c>
      <c r="D75" s="4" t="s">
        <v>64</v>
      </c>
      <c r="E75" s="5">
        <v>1978</v>
      </c>
      <c r="F75" s="6">
        <v>952.0480000000002</v>
      </c>
      <c r="G75" s="6">
        <v>785.9285714285713</v>
      </c>
      <c r="H75" s="6"/>
      <c r="I75" s="6">
        <v>1000</v>
      </c>
      <c r="J75" s="6">
        <v>920.4336283185844</v>
      </c>
      <c r="K75" s="6"/>
      <c r="L75" s="6"/>
      <c r="M75" s="6">
        <v>868.5526315789474</v>
      </c>
      <c r="N75" s="6"/>
      <c r="O75" s="6">
        <v>933.694690265487</v>
      </c>
      <c r="P75" s="6">
        <v>933.8410596026495</v>
      </c>
      <c r="Q75" s="6">
        <v>871.9230769230768</v>
      </c>
      <c r="R75" s="6">
        <v>666.9999999999993</v>
      </c>
      <c r="S75" s="6">
        <v>706.1764705882354</v>
      </c>
      <c r="T75" s="9">
        <f t="shared" si="26"/>
        <v>8639.598128705551</v>
      </c>
      <c r="U75">
        <f t="shared" si="27"/>
        <v>10</v>
      </c>
    </row>
    <row r="76" spans="1:20" ht="14.25">
      <c r="A76" s="4"/>
      <c r="B76" s="4"/>
      <c r="C76" s="4"/>
      <c r="D76" s="4"/>
      <c r="E76" s="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9"/>
    </row>
    <row r="77" spans="1:21" ht="14.25">
      <c r="A77" s="3" t="s">
        <v>145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7" ht="14.25">
      <c r="A78" s="4">
        <v>1</v>
      </c>
      <c r="B78" s="4" t="s">
        <v>23</v>
      </c>
      <c r="C78" s="4" t="s">
        <v>146</v>
      </c>
      <c r="D78" s="4" t="s">
        <v>25</v>
      </c>
      <c r="E78" s="14">
        <v>1998</v>
      </c>
      <c r="F78" s="6">
        <v>805.7500000000024</v>
      </c>
      <c r="G78" s="6"/>
      <c r="H78" s="6"/>
      <c r="I78" s="6">
        <v>818.3636363636367</v>
      </c>
      <c r="J78" s="6"/>
      <c r="K78" s="6">
        <v>608.5</v>
      </c>
      <c r="L78" s="6">
        <v>393.46428571428544</v>
      </c>
      <c r="M78" s="6">
        <v>618.029411764706</v>
      </c>
      <c r="N78" s="6">
        <v>300</v>
      </c>
      <c r="O78" s="6"/>
      <c r="P78" s="6">
        <v>711.6288659793818</v>
      </c>
      <c r="Q78" s="6"/>
      <c r="R78" s="6"/>
      <c r="S78" s="6"/>
      <c r="T78" s="6">
        <f aca="true" t="shared" si="28" ref="T78:T82">SUM(F78:S78)</f>
        <v>4255.736199822012</v>
      </c>
      <c r="U78" s="6">
        <f aca="true" t="shared" si="29" ref="U78:U82">COUNT(F78:S78)</f>
        <v>7</v>
      </c>
      <c r="X78" s="4"/>
      <c r="Y78" s="4"/>
      <c r="Z78" s="4"/>
      <c r="AA78" s="4"/>
    </row>
    <row r="79" spans="1:21" ht="14.25">
      <c r="A79" s="4">
        <v>2</v>
      </c>
      <c r="B79" s="4" t="s">
        <v>147</v>
      </c>
      <c r="C79" s="4" t="s">
        <v>148</v>
      </c>
      <c r="D79" s="15" t="s">
        <v>149</v>
      </c>
      <c r="E79" s="14">
        <v>2000</v>
      </c>
      <c r="F79" s="6">
        <v>776.5</v>
      </c>
      <c r="G79" s="6"/>
      <c r="H79" s="6"/>
      <c r="I79" s="6"/>
      <c r="J79" s="6"/>
      <c r="K79" s="6"/>
      <c r="L79" s="6">
        <v>750.25</v>
      </c>
      <c r="M79" s="6"/>
      <c r="N79" s="6"/>
      <c r="O79" s="6"/>
      <c r="P79" s="6"/>
      <c r="Q79" s="6"/>
      <c r="R79" s="6"/>
      <c r="S79" s="6"/>
      <c r="T79" s="6">
        <f t="shared" si="28"/>
        <v>1526.75</v>
      </c>
      <c r="U79" s="6">
        <f t="shared" si="29"/>
        <v>2</v>
      </c>
    </row>
    <row r="80" spans="1:21" ht="14.25">
      <c r="A80" s="4">
        <v>3</v>
      </c>
      <c r="B80" s="13" t="s">
        <v>150</v>
      </c>
      <c r="C80" s="13" t="s">
        <v>151</v>
      </c>
      <c r="D80" s="13" t="s">
        <v>152</v>
      </c>
      <c r="E80" s="16">
        <v>1995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>
        <v>1000</v>
      </c>
      <c r="Q80" s="6"/>
      <c r="R80" s="6"/>
      <c r="S80" s="6"/>
      <c r="T80" s="6">
        <f t="shared" si="28"/>
        <v>1000</v>
      </c>
      <c r="U80" s="6">
        <f t="shared" si="29"/>
        <v>1</v>
      </c>
    </row>
    <row r="81" spans="1:21" ht="14.25">
      <c r="A81" s="4">
        <v>3</v>
      </c>
      <c r="B81" t="s">
        <v>153</v>
      </c>
      <c r="C81" t="s">
        <v>154</v>
      </c>
      <c r="D81" s="8" t="s">
        <v>28</v>
      </c>
      <c r="E81" s="1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>
        <v>1000</v>
      </c>
      <c r="T81" s="6">
        <f t="shared" si="28"/>
        <v>1000</v>
      </c>
      <c r="U81" s="6">
        <f t="shared" si="29"/>
        <v>1</v>
      </c>
    </row>
    <row r="82" spans="1:21" ht="14.25">
      <c r="A82" s="4">
        <v>3</v>
      </c>
      <c r="B82" s="4" t="s">
        <v>155</v>
      </c>
      <c r="C82" s="4" t="s">
        <v>156</v>
      </c>
      <c r="D82" s="4" t="s">
        <v>157</v>
      </c>
      <c r="E82" s="14">
        <v>2000</v>
      </c>
      <c r="F82" s="4">
        <v>1000</v>
      </c>
      <c r="G82" s="4"/>
      <c r="H82" s="4"/>
      <c r="I82" s="4"/>
      <c r="J82" s="4"/>
      <c r="K82" s="6"/>
      <c r="L82" s="4"/>
      <c r="M82" s="4"/>
      <c r="N82" s="4"/>
      <c r="O82" s="4"/>
      <c r="P82" s="4"/>
      <c r="Q82" s="4"/>
      <c r="R82" s="4"/>
      <c r="S82" s="4"/>
      <c r="T82" s="6">
        <f t="shared" si="28"/>
        <v>1000</v>
      </c>
      <c r="U82" s="6">
        <f t="shared" si="29"/>
        <v>1</v>
      </c>
    </row>
    <row r="84" spans="1:21" ht="14.25">
      <c r="A84" s="3" t="s">
        <v>158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4.25">
      <c r="A85" s="4">
        <v>1</v>
      </c>
      <c r="B85" s="4" t="s">
        <v>159</v>
      </c>
      <c r="C85" s="4" t="s">
        <v>160</v>
      </c>
      <c r="D85" s="4" t="s">
        <v>108</v>
      </c>
      <c r="E85" s="14">
        <v>1992</v>
      </c>
      <c r="F85" s="6">
        <v>848.4423076923096</v>
      </c>
      <c r="G85" s="6"/>
      <c r="H85" s="6">
        <v>500.5</v>
      </c>
      <c r="I85" s="6">
        <v>753.493506493507</v>
      </c>
      <c r="J85" s="6">
        <v>354.8125</v>
      </c>
      <c r="K85" s="6">
        <v>824.5</v>
      </c>
      <c r="L85" s="6">
        <v>714.5714285714284</v>
      </c>
      <c r="M85" s="6">
        <v>441.7352941176472</v>
      </c>
      <c r="N85" s="11">
        <v>300</v>
      </c>
      <c r="O85" s="6"/>
      <c r="P85" s="6">
        <v>830.0670103092785</v>
      </c>
      <c r="Q85" s="11">
        <v>343.5142857142847</v>
      </c>
      <c r="R85" s="9">
        <v>500.5</v>
      </c>
      <c r="S85" s="6">
        <v>385.2307692307695</v>
      </c>
      <c r="T85" s="6">
        <f>F85+H85+I85+J85+K85+L85+M85+P85+R85+S85</f>
        <v>6153.85281641494</v>
      </c>
      <c r="U85" s="6">
        <f aca="true" t="shared" si="30" ref="U85:U87">COUNT(F85:S85)</f>
        <v>12</v>
      </c>
    </row>
    <row r="86" spans="1:27" ht="14.25">
      <c r="A86" s="4">
        <v>2</v>
      </c>
      <c r="B86" t="s">
        <v>43</v>
      </c>
      <c r="C86" t="s">
        <v>161</v>
      </c>
      <c r="D86" s="4" t="s">
        <v>79</v>
      </c>
      <c r="E86" s="18">
        <v>1990</v>
      </c>
      <c r="F86" s="4"/>
      <c r="G86" s="4"/>
      <c r="H86" s="4"/>
      <c r="I86" s="4"/>
      <c r="J86" s="6">
        <v>625.375</v>
      </c>
      <c r="K86" s="6"/>
      <c r="L86" s="6">
        <v>821.6071428571428</v>
      </c>
      <c r="M86" s="6">
        <v>1000</v>
      </c>
      <c r="N86" s="6"/>
      <c r="O86" s="6"/>
      <c r="P86" s="6">
        <v>912.458762886598</v>
      </c>
      <c r="Q86" s="6"/>
      <c r="R86" s="6"/>
      <c r="S86" s="6"/>
      <c r="T86" s="6">
        <f aca="true" t="shared" si="31" ref="T86:T87">SUM(F86:S86)</f>
        <v>3359.4409057437406</v>
      </c>
      <c r="U86" s="6">
        <f t="shared" si="30"/>
        <v>4</v>
      </c>
      <c r="X86" s="4"/>
      <c r="Y86" s="4"/>
      <c r="Z86" s="4"/>
      <c r="AA86" s="4"/>
    </row>
    <row r="87" spans="1:27" ht="14.25">
      <c r="A87" s="4">
        <v>3</v>
      </c>
      <c r="B87" s="4" t="s">
        <v>162</v>
      </c>
      <c r="C87" s="4" t="s">
        <v>163</v>
      </c>
      <c r="D87" s="4" t="s">
        <v>99</v>
      </c>
      <c r="E87" s="14">
        <v>1993</v>
      </c>
      <c r="F87" s="6">
        <v>686.2115384615423</v>
      </c>
      <c r="G87" s="6"/>
      <c r="H87" s="6"/>
      <c r="I87" s="6"/>
      <c r="J87" s="6">
        <v>438.0625</v>
      </c>
      <c r="K87" s="6"/>
      <c r="L87" s="6">
        <v>607.5357142857141</v>
      </c>
      <c r="M87" s="6">
        <v>559.264705882353</v>
      </c>
      <c r="N87" s="6">
        <v>300</v>
      </c>
      <c r="O87" s="6"/>
      <c r="P87" s="6"/>
      <c r="Q87" s="6"/>
      <c r="R87" s="6"/>
      <c r="S87" s="6"/>
      <c r="T87" s="6">
        <f t="shared" si="31"/>
        <v>2591.0744586296096</v>
      </c>
      <c r="U87" s="6">
        <f t="shared" si="30"/>
        <v>5</v>
      </c>
      <c r="X87" s="4"/>
      <c r="Y87" s="4"/>
      <c r="Z87" s="4"/>
      <c r="AA87" s="4"/>
    </row>
    <row r="89" spans="1:21" ht="14.25">
      <c r="A89" s="3" t="s">
        <v>164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4.25">
      <c r="A90" s="4">
        <v>1</v>
      </c>
      <c r="B90" s="19" t="s">
        <v>165</v>
      </c>
      <c r="C90" s="19" t="s">
        <v>166</v>
      </c>
      <c r="D90" s="8" t="s">
        <v>45</v>
      </c>
      <c r="E90" s="20">
        <v>1987</v>
      </c>
      <c r="F90" s="6"/>
      <c r="G90" s="6">
        <v>750.25</v>
      </c>
      <c r="H90" s="6"/>
      <c r="I90" s="6"/>
      <c r="J90" s="6"/>
      <c r="K90" s="6"/>
      <c r="L90" s="6">
        <v>964.3214285714286</v>
      </c>
      <c r="M90" s="6"/>
      <c r="N90" s="6"/>
      <c r="O90" s="6">
        <v>905.5</v>
      </c>
      <c r="P90" s="6"/>
      <c r="Q90" s="6">
        <v>600.3999999999992</v>
      </c>
      <c r="R90" s="6"/>
      <c r="S90" s="6"/>
      <c r="T90" s="6">
        <f aca="true" t="shared" si="32" ref="T90:T92">SUM(F90:S90)</f>
        <v>3220.4714285714276</v>
      </c>
      <c r="U90" s="6">
        <f aca="true" t="shared" si="33" ref="U90:U92">COUNT(F90:S90)</f>
        <v>4</v>
      </c>
    </row>
    <row r="91" spans="1:21" ht="14.25">
      <c r="A91" s="4">
        <v>2</v>
      </c>
      <c r="B91" t="s">
        <v>167</v>
      </c>
      <c r="C91" t="s">
        <v>168</v>
      </c>
      <c r="E91" s="18">
        <v>1989</v>
      </c>
      <c r="F91" s="6"/>
      <c r="G91" s="6"/>
      <c r="H91" s="6"/>
      <c r="I91" s="6">
        <v>766.4675324675329</v>
      </c>
      <c r="J91" s="6">
        <v>250.75</v>
      </c>
      <c r="K91" s="6">
        <v>581.5</v>
      </c>
      <c r="L91" s="6"/>
      <c r="M91" s="6"/>
      <c r="N91" s="6">
        <v>300</v>
      </c>
      <c r="O91" s="6"/>
      <c r="P91" s="6"/>
      <c r="Q91" s="6"/>
      <c r="R91" s="6"/>
      <c r="S91" s="6"/>
      <c r="T91" s="6">
        <f t="shared" si="32"/>
        <v>1898.717532467533</v>
      </c>
      <c r="U91" s="6">
        <f t="shared" si="33"/>
        <v>4</v>
      </c>
    </row>
    <row r="92" spans="1:21" ht="14.25">
      <c r="A92" s="4">
        <v>3</v>
      </c>
      <c r="B92" s="4" t="s">
        <v>169</v>
      </c>
      <c r="C92" s="4" t="s">
        <v>170</v>
      </c>
      <c r="D92" t="s">
        <v>171</v>
      </c>
      <c r="E92" s="14">
        <v>1988</v>
      </c>
      <c r="F92" s="6">
        <v>908.6935483870986</v>
      </c>
      <c r="G92" s="6"/>
      <c r="H92" s="6"/>
      <c r="I92" s="6"/>
      <c r="J92" s="6">
        <v>687.8125</v>
      </c>
      <c r="K92" s="6"/>
      <c r="L92" s="6"/>
      <c r="M92" s="6"/>
      <c r="N92" s="6"/>
      <c r="O92" s="6"/>
      <c r="P92" s="6"/>
      <c r="Q92" s="6"/>
      <c r="R92" s="6"/>
      <c r="S92" s="6"/>
      <c r="T92" s="6">
        <f t="shared" si="32"/>
        <v>1596.5060483870986</v>
      </c>
      <c r="U92" s="6">
        <f t="shared" si="33"/>
        <v>2</v>
      </c>
    </row>
    <row r="94" spans="1:21" ht="14.25">
      <c r="A94" s="3" t="s">
        <v>172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4.25">
      <c r="A95" s="4">
        <v>1</v>
      </c>
      <c r="B95" s="4" t="s">
        <v>173</v>
      </c>
      <c r="C95" s="4" t="s">
        <v>174</v>
      </c>
      <c r="D95" s="4"/>
      <c r="E95" s="14">
        <v>1984</v>
      </c>
      <c r="F95" s="6">
        <v>903.9423076923089</v>
      </c>
      <c r="G95" s="6"/>
      <c r="H95" s="6"/>
      <c r="I95" s="6">
        <v>870.2597402597405</v>
      </c>
      <c r="J95" s="6"/>
      <c r="K95" s="6"/>
      <c r="L95" s="6">
        <v>500.5</v>
      </c>
      <c r="M95" s="6"/>
      <c r="N95" s="6"/>
      <c r="O95" s="6"/>
      <c r="P95" s="6">
        <v>763.1237113402065</v>
      </c>
      <c r="Q95" s="6"/>
      <c r="R95" s="9">
        <v>334</v>
      </c>
      <c r="S95" s="9"/>
      <c r="T95" s="6">
        <f aca="true" t="shared" si="34" ref="T95:T97">SUM(F95:S95)</f>
        <v>3371.8257592922555</v>
      </c>
      <c r="U95" s="6">
        <f aca="true" t="shared" si="35" ref="U95:U97">COUNT(F95:S95)</f>
        <v>5</v>
      </c>
    </row>
    <row r="96" spans="1:27" ht="14.25">
      <c r="A96" s="4">
        <v>2</v>
      </c>
      <c r="B96" t="s">
        <v>175</v>
      </c>
      <c r="C96" t="s">
        <v>176</v>
      </c>
      <c r="D96" s="15" t="s">
        <v>177</v>
      </c>
      <c r="E96" s="18">
        <v>1980</v>
      </c>
      <c r="F96" s="6"/>
      <c r="G96" s="6"/>
      <c r="H96" s="6"/>
      <c r="I96" s="6">
        <v>1000</v>
      </c>
      <c r="J96" s="6"/>
      <c r="K96" s="6"/>
      <c r="L96" s="6">
        <v>1000</v>
      </c>
      <c r="M96" s="6"/>
      <c r="N96" s="6"/>
      <c r="O96" s="6"/>
      <c r="P96" s="6"/>
      <c r="Q96" s="6"/>
      <c r="R96" s="6"/>
      <c r="S96" s="6"/>
      <c r="T96" s="6">
        <f t="shared" si="34"/>
        <v>2000</v>
      </c>
      <c r="U96" s="6">
        <f t="shared" si="35"/>
        <v>2</v>
      </c>
      <c r="X96" s="4"/>
      <c r="Y96" s="4"/>
      <c r="Z96" s="4"/>
      <c r="AA96" s="4"/>
    </row>
    <row r="97" spans="1:21" ht="14.25">
      <c r="A97" s="4">
        <v>3</v>
      </c>
      <c r="B97" s="4" t="s">
        <v>178</v>
      </c>
      <c r="C97" s="4" t="s">
        <v>179</v>
      </c>
      <c r="D97" t="s">
        <v>180</v>
      </c>
      <c r="E97" s="14">
        <v>1982</v>
      </c>
      <c r="F97" s="6">
        <v>972.25</v>
      </c>
      <c r="G97" s="6"/>
      <c r="H97" s="6"/>
      <c r="I97" s="6"/>
      <c r="J97" s="6"/>
      <c r="K97" s="6">
        <v>973</v>
      </c>
      <c r="L97" s="6"/>
      <c r="M97" s="6"/>
      <c r="N97" s="6"/>
      <c r="O97" s="6"/>
      <c r="P97" s="6"/>
      <c r="Q97" s="6"/>
      <c r="R97" s="6"/>
      <c r="S97" s="6"/>
      <c r="T97" s="6">
        <f t="shared" si="34"/>
        <v>1945.25</v>
      </c>
      <c r="U97" s="6">
        <f t="shared" si="35"/>
        <v>2</v>
      </c>
    </row>
    <row r="99" spans="1:21" ht="14.25">
      <c r="A99" s="3" t="s">
        <v>181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4.25">
      <c r="A100" s="4">
        <v>1</v>
      </c>
      <c r="B100" s="19" t="s">
        <v>182</v>
      </c>
      <c r="C100" s="19" t="s">
        <v>183</v>
      </c>
      <c r="D100" s="8" t="s">
        <v>60</v>
      </c>
      <c r="E100" s="20">
        <v>1976</v>
      </c>
      <c r="F100" s="4"/>
      <c r="G100" s="6">
        <v>625.375</v>
      </c>
      <c r="H100" s="6"/>
      <c r="I100" s="6">
        <v>922.1558441558443</v>
      </c>
      <c r="J100" s="6">
        <v>667</v>
      </c>
      <c r="K100" s="6">
        <v>919</v>
      </c>
      <c r="L100" s="6">
        <v>562.9375</v>
      </c>
      <c r="M100" s="6">
        <v>706.1764705882354</v>
      </c>
      <c r="N100" s="11">
        <v>300</v>
      </c>
      <c r="O100" s="6"/>
      <c r="P100" s="6">
        <v>933.0567010309279</v>
      </c>
      <c r="Q100" s="6">
        <v>457.6857142857133</v>
      </c>
      <c r="R100" s="9">
        <v>667</v>
      </c>
      <c r="S100" s="6">
        <v>692.6153846153848</v>
      </c>
      <c r="T100" s="6">
        <f>G100+I100+J100+K100+L100+M100+P100+Q100+R100+S100</f>
        <v>7153.002614676106</v>
      </c>
      <c r="U100" s="6">
        <f aca="true" t="shared" si="36" ref="U100:U102">COUNT(F100:S100)</f>
        <v>11</v>
      </c>
    </row>
    <row r="101" spans="1:27" ht="14.25">
      <c r="A101" s="4">
        <v>2</v>
      </c>
      <c r="B101" s="19" t="s">
        <v>184</v>
      </c>
      <c r="C101" s="19" t="s">
        <v>185</v>
      </c>
      <c r="D101" s="8" t="s">
        <v>186</v>
      </c>
      <c r="E101" s="20">
        <v>1976</v>
      </c>
      <c r="F101" s="6"/>
      <c r="G101" s="6">
        <v>1000</v>
      </c>
      <c r="H101" s="6"/>
      <c r="I101" s="6">
        <v>1000</v>
      </c>
      <c r="J101" s="6">
        <v>1000</v>
      </c>
      <c r="K101" s="6"/>
      <c r="L101" s="6"/>
      <c r="M101" s="6"/>
      <c r="N101" s="6"/>
      <c r="O101" s="6"/>
      <c r="P101" s="6"/>
      <c r="Q101" s="6"/>
      <c r="R101" s="6"/>
      <c r="S101" s="6"/>
      <c r="T101" s="6">
        <f aca="true" t="shared" si="37" ref="T101:T102">SUM(F101:S101)</f>
        <v>3000</v>
      </c>
      <c r="U101" s="6">
        <f t="shared" si="36"/>
        <v>3</v>
      </c>
      <c r="X101" s="4"/>
      <c r="Y101" s="4"/>
      <c r="Z101" s="4"/>
      <c r="AA101" s="4"/>
    </row>
    <row r="102" spans="1:27" ht="14.25">
      <c r="A102" s="4">
        <v>3</v>
      </c>
      <c r="B102" s="13" t="s">
        <v>187</v>
      </c>
      <c r="C102" s="13" t="s">
        <v>188</v>
      </c>
      <c r="D102" s="10" t="s">
        <v>189</v>
      </c>
      <c r="E102" s="16">
        <v>1977</v>
      </c>
      <c r="F102" s="6"/>
      <c r="G102" s="6"/>
      <c r="H102" s="6"/>
      <c r="I102" s="6"/>
      <c r="J102" s="6"/>
      <c r="K102" s="6"/>
      <c r="L102" s="6"/>
      <c r="M102" s="6"/>
      <c r="N102" s="6"/>
      <c r="O102" s="6">
        <v>1000</v>
      </c>
      <c r="P102" s="6">
        <v>989.7010309278351</v>
      </c>
      <c r="Q102" s="6">
        <v>885.8285714285712</v>
      </c>
      <c r="R102" s="6"/>
      <c r="S102" s="6"/>
      <c r="T102" s="6">
        <f t="shared" si="37"/>
        <v>2875.529602356406</v>
      </c>
      <c r="U102" s="6">
        <f t="shared" si="36"/>
        <v>3</v>
      </c>
      <c r="X102" s="4"/>
      <c r="Y102" s="4"/>
      <c r="Z102" s="4"/>
      <c r="AA102" s="4"/>
    </row>
    <row r="104" spans="1:21" ht="14.25">
      <c r="A104" s="3" t="s">
        <v>190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4.25">
      <c r="A105" s="4">
        <v>1</v>
      </c>
      <c r="B105" s="4" t="s">
        <v>191</v>
      </c>
      <c r="C105" s="4" t="s">
        <v>160</v>
      </c>
      <c r="D105" s="4" t="s">
        <v>76</v>
      </c>
      <c r="E105" s="14">
        <v>1973</v>
      </c>
      <c r="F105" s="6">
        <v>970.4596774193554</v>
      </c>
      <c r="G105" s="6"/>
      <c r="H105" s="6"/>
      <c r="I105" s="6">
        <v>982.1607142857142</v>
      </c>
      <c r="J105" s="6">
        <v>854.3125</v>
      </c>
      <c r="K105" s="6"/>
      <c r="L105" s="6"/>
      <c r="M105" s="6">
        <v>941.2352941176471</v>
      </c>
      <c r="N105" s="6"/>
      <c r="O105" s="6"/>
      <c r="P105" s="6">
        <v>958.8041237113403</v>
      </c>
      <c r="Q105" s="6"/>
      <c r="R105" s="6"/>
      <c r="S105" s="6"/>
      <c r="T105" s="6">
        <f aca="true" t="shared" si="38" ref="T105:T107">SUM(F105:S105)</f>
        <v>4706.972309534057</v>
      </c>
      <c r="U105" s="6">
        <f aca="true" t="shared" si="39" ref="U105:U107">COUNT(F105:S105)</f>
        <v>5</v>
      </c>
    </row>
    <row r="106" spans="1:21" ht="14.25">
      <c r="A106" s="4">
        <v>2</v>
      </c>
      <c r="B106" s="4" t="s">
        <v>192</v>
      </c>
      <c r="C106" s="4" t="s">
        <v>193</v>
      </c>
      <c r="D106" s="4" t="s">
        <v>194</v>
      </c>
      <c r="E106" s="14">
        <v>1971</v>
      </c>
      <c r="F106" s="6">
        <v>943.6048387096786</v>
      </c>
      <c r="G106" s="6"/>
      <c r="H106" s="6"/>
      <c r="I106" s="6"/>
      <c r="J106" s="6"/>
      <c r="K106" s="6"/>
      <c r="L106" s="6"/>
      <c r="M106" s="6">
        <v>882.4705882352941</v>
      </c>
      <c r="N106" s="6"/>
      <c r="O106" s="6">
        <v>784</v>
      </c>
      <c r="P106" s="6"/>
      <c r="Q106" s="6"/>
      <c r="R106" s="6"/>
      <c r="S106" s="6"/>
      <c r="T106" s="6">
        <f t="shared" si="38"/>
        <v>2610.0754269449726</v>
      </c>
      <c r="U106" s="6">
        <f t="shared" si="39"/>
        <v>3</v>
      </c>
    </row>
    <row r="107" spans="1:27" ht="14.25">
      <c r="A107" s="4">
        <v>3</v>
      </c>
      <c r="B107" s="4" t="s">
        <v>195</v>
      </c>
      <c r="C107" s="4" t="s">
        <v>196</v>
      </c>
      <c r="D107" s="4" t="s">
        <v>197</v>
      </c>
      <c r="E107" s="14">
        <v>1972</v>
      </c>
      <c r="F107" s="6"/>
      <c r="G107" s="6"/>
      <c r="H107" s="6"/>
      <c r="I107" s="6"/>
      <c r="J107" s="6"/>
      <c r="K107" s="6"/>
      <c r="L107" s="6"/>
      <c r="M107" s="6">
        <v>956.5652173913044</v>
      </c>
      <c r="N107" s="6"/>
      <c r="O107" s="6">
        <v>986.5</v>
      </c>
      <c r="P107" s="6"/>
      <c r="Q107" s="6"/>
      <c r="R107" s="6"/>
      <c r="S107" s="6"/>
      <c r="T107" s="6">
        <f t="shared" si="38"/>
        <v>1943.0652173913045</v>
      </c>
      <c r="U107" s="6">
        <f t="shared" si="39"/>
        <v>2</v>
      </c>
      <c r="X107" s="4"/>
      <c r="Y107" s="4"/>
      <c r="Z107" s="4"/>
      <c r="AA107" s="4"/>
    </row>
    <row r="109" spans="1:21" ht="14.25">
      <c r="A109" s="3" t="s">
        <v>198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4.25">
      <c r="A110" s="4">
        <v>1</v>
      </c>
      <c r="B110" s="4" t="s">
        <v>199</v>
      </c>
      <c r="C110" s="4" t="s">
        <v>200</v>
      </c>
      <c r="D110" s="10" t="s">
        <v>201</v>
      </c>
      <c r="E110" s="14">
        <v>1967</v>
      </c>
      <c r="F110" s="6">
        <v>967.9807692307696</v>
      </c>
      <c r="G110" s="6">
        <v>875.125</v>
      </c>
      <c r="H110" s="6">
        <v>1000</v>
      </c>
      <c r="I110" s="6">
        <v>961.0779220779222</v>
      </c>
      <c r="J110" s="6">
        <v>771.0625</v>
      </c>
      <c r="K110" s="6"/>
      <c r="L110" s="6">
        <v>785.9285714285713</v>
      </c>
      <c r="M110" s="11">
        <v>647.4117647058824</v>
      </c>
      <c r="N110" s="11">
        <v>300</v>
      </c>
      <c r="O110" s="6">
        <v>662.5</v>
      </c>
      <c r="P110" s="6">
        <v>907.3092783505156</v>
      </c>
      <c r="Q110" s="6"/>
      <c r="R110">
        <v>1000</v>
      </c>
      <c r="S110" s="6">
        <v>769.4615384615386</v>
      </c>
      <c r="T110" s="6">
        <f>F110+G110+H110+I110+J110+L110+O110+P110+R110+S110</f>
        <v>8700.445579549318</v>
      </c>
      <c r="U110" s="6">
        <f aca="true" t="shared" si="40" ref="U110:U112">COUNT(F110:S110)</f>
        <v>12</v>
      </c>
    </row>
    <row r="111" spans="1:21" ht="14.25">
      <c r="A111" s="4">
        <v>2</v>
      </c>
      <c r="B111" s="4" t="s">
        <v>202</v>
      </c>
      <c r="C111" s="4" t="s">
        <v>203</v>
      </c>
      <c r="D111" s="4" t="s">
        <v>204</v>
      </c>
      <c r="E111" s="14">
        <v>1969</v>
      </c>
      <c r="F111" s="6">
        <v>948.7692307692314</v>
      </c>
      <c r="G111" s="6">
        <v>250.75</v>
      </c>
      <c r="H111" s="6"/>
      <c r="I111" s="6">
        <v>909.1818181818184</v>
      </c>
      <c r="J111" s="6"/>
      <c r="K111" s="6"/>
      <c r="L111" s="6">
        <v>857.2857142857142</v>
      </c>
      <c r="M111" s="6"/>
      <c r="N111" s="6"/>
      <c r="O111" s="6">
        <v>823.7058823529412</v>
      </c>
      <c r="P111" s="6"/>
      <c r="Q111" s="6">
        <v>429.14285714285614</v>
      </c>
      <c r="R111" s="6"/>
      <c r="S111" s="6"/>
      <c r="T111" s="6">
        <f aca="true" t="shared" si="41" ref="T111:T112">SUM(F111:S111)</f>
        <v>4218.8355027325615</v>
      </c>
      <c r="U111" s="6">
        <f t="shared" si="40"/>
        <v>6</v>
      </c>
    </row>
    <row r="112" spans="1:21" ht="14.25">
      <c r="A112" s="4">
        <v>3</v>
      </c>
      <c r="B112" s="4" t="s">
        <v>23</v>
      </c>
      <c r="C112" s="4" t="s">
        <v>183</v>
      </c>
      <c r="D112" s="4" t="s">
        <v>25</v>
      </c>
      <c r="E112" s="14">
        <v>1968</v>
      </c>
      <c r="F112" s="6">
        <v>816.4230769230792</v>
      </c>
      <c r="G112" s="6"/>
      <c r="H112" s="6"/>
      <c r="I112" s="6">
        <v>831.3376623376627</v>
      </c>
      <c r="J112" s="6"/>
      <c r="K112" s="6"/>
      <c r="L112" s="6">
        <v>571.8571428571427</v>
      </c>
      <c r="M112" s="6">
        <v>382.97058823529426</v>
      </c>
      <c r="N112" s="6">
        <v>300</v>
      </c>
      <c r="O112" s="6"/>
      <c r="P112" s="6">
        <v>783.7216494845363</v>
      </c>
      <c r="Q112" s="6"/>
      <c r="R112" s="6"/>
      <c r="S112" s="6"/>
      <c r="T112" s="6">
        <f t="shared" si="41"/>
        <v>3686.3101198377153</v>
      </c>
      <c r="U112" s="6">
        <f t="shared" si="40"/>
        <v>6</v>
      </c>
    </row>
    <row r="114" spans="1:21" ht="14.25">
      <c r="A114" s="3" t="s">
        <v>205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7" ht="14.25">
      <c r="A115" s="4">
        <v>1</v>
      </c>
      <c r="B115" s="4" t="s">
        <v>206</v>
      </c>
      <c r="C115" s="4" t="s">
        <v>207</v>
      </c>
      <c r="D115" s="4" t="s">
        <v>108</v>
      </c>
      <c r="E115" s="14">
        <v>1960</v>
      </c>
      <c r="F115" s="6">
        <v>967.7741935483878</v>
      </c>
      <c r="G115" s="6"/>
      <c r="H115" s="6"/>
      <c r="I115" s="6"/>
      <c r="J115" s="6"/>
      <c r="K115" s="6">
        <v>959.5</v>
      </c>
      <c r="L115" s="6">
        <v>892.9642857142857</v>
      </c>
      <c r="M115" s="6">
        <v>782.8260869565219</v>
      </c>
      <c r="N115" s="6">
        <v>300</v>
      </c>
      <c r="O115" s="6"/>
      <c r="P115" s="6">
        <v>948.5051546391753</v>
      </c>
      <c r="Q115" s="6"/>
      <c r="R115" s="9">
        <v>750.25</v>
      </c>
      <c r="S115" s="6">
        <v>846.3076923076924</v>
      </c>
      <c r="T115" s="6">
        <f aca="true" t="shared" si="42" ref="T115:T117">SUM(F115:S115)</f>
        <v>6448.127413166063</v>
      </c>
      <c r="U115" s="6">
        <f aca="true" t="shared" si="43" ref="U115:U117">COUNT(F115:S115)</f>
        <v>8</v>
      </c>
      <c r="X115" s="4"/>
      <c r="Y115" s="4"/>
      <c r="Z115" s="4"/>
      <c r="AA115" s="4"/>
    </row>
    <row r="116" spans="1:21" ht="14.25">
      <c r="A116" s="4">
        <v>2</v>
      </c>
      <c r="B116" s="4" t="s">
        <v>208</v>
      </c>
      <c r="C116" s="4" t="s">
        <v>209</v>
      </c>
      <c r="D116" s="4" t="s">
        <v>210</v>
      </c>
      <c r="E116" s="14">
        <v>1963</v>
      </c>
      <c r="F116" s="6">
        <v>785.161290322585</v>
      </c>
      <c r="G116" s="6"/>
      <c r="H116" s="6"/>
      <c r="I116" s="6"/>
      <c r="J116" s="6"/>
      <c r="K116" s="6">
        <v>878.5</v>
      </c>
      <c r="L116" s="6"/>
      <c r="M116" s="6"/>
      <c r="N116" s="6">
        <v>300</v>
      </c>
      <c r="O116" s="6"/>
      <c r="P116" s="6">
        <v>855.8144329896909</v>
      </c>
      <c r="Q116" s="6"/>
      <c r="R116" s="6"/>
      <c r="S116" s="6"/>
      <c r="T116" s="6">
        <f t="shared" si="42"/>
        <v>2819.475723312276</v>
      </c>
      <c r="U116" s="6">
        <f t="shared" si="43"/>
        <v>4</v>
      </c>
    </row>
    <row r="117" spans="1:21" ht="14.25">
      <c r="A117" s="4">
        <v>3</v>
      </c>
      <c r="B117" s="4" t="s">
        <v>211</v>
      </c>
      <c r="C117" s="4" t="s">
        <v>212</v>
      </c>
      <c r="D117" s="4" t="s">
        <v>213</v>
      </c>
      <c r="E117" s="14">
        <v>1963</v>
      </c>
      <c r="F117" s="6">
        <v>849.6129032258095</v>
      </c>
      <c r="G117" s="6"/>
      <c r="H117" s="6"/>
      <c r="I117" s="6"/>
      <c r="J117" s="6"/>
      <c r="K117" s="6"/>
      <c r="L117" s="6">
        <v>625.375</v>
      </c>
      <c r="M117" s="6"/>
      <c r="N117" s="6"/>
      <c r="O117" s="6"/>
      <c r="P117" s="6"/>
      <c r="Q117" s="6"/>
      <c r="R117" s="6"/>
      <c r="S117" s="6"/>
      <c r="T117" s="6">
        <f t="shared" si="42"/>
        <v>1474.9879032258095</v>
      </c>
      <c r="U117" s="6">
        <f t="shared" si="43"/>
        <v>2</v>
      </c>
    </row>
    <row r="119" spans="1:21" ht="14.25">
      <c r="A119" s="3" t="s">
        <v>214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4.25">
      <c r="A120" s="4">
        <v>1</v>
      </c>
      <c r="B120" s="4" t="s">
        <v>215</v>
      </c>
      <c r="C120" s="4" t="s">
        <v>216</v>
      </c>
      <c r="D120" s="4" t="s">
        <v>217</v>
      </c>
      <c r="E120" s="14">
        <v>1957</v>
      </c>
      <c r="F120" s="6">
        <v>983.8870967741939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>
        <f aca="true" t="shared" si="44" ref="T120:T122">SUM(F120:S120)</f>
        <v>983.8870967741939</v>
      </c>
      <c r="U120" s="6">
        <f aca="true" t="shared" si="45" ref="U120:U122">COUNT(F120:S120)</f>
        <v>1</v>
      </c>
    </row>
    <row r="121" spans="1:27" ht="14.25">
      <c r="A121" s="4">
        <v>2</v>
      </c>
      <c r="B121" s="4" t="s">
        <v>218</v>
      </c>
      <c r="C121" s="4" t="s">
        <v>219</v>
      </c>
      <c r="D121" s="4" t="s">
        <v>220</v>
      </c>
      <c r="E121" s="14">
        <v>1956</v>
      </c>
      <c r="F121" s="6">
        <v>978.5161290322585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>
        <f t="shared" si="44"/>
        <v>978.5161290322585</v>
      </c>
      <c r="U121" s="6">
        <f t="shared" si="45"/>
        <v>1</v>
      </c>
      <c r="X121" s="4"/>
      <c r="Y121" s="4"/>
      <c r="Z121" s="4"/>
      <c r="AA121" s="4"/>
    </row>
    <row r="122" spans="1:27" ht="14.25">
      <c r="A122" s="4">
        <v>3</v>
      </c>
      <c r="B122" s="4" t="s">
        <v>221</v>
      </c>
      <c r="C122" s="4" t="s">
        <v>160</v>
      </c>
      <c r="D122" s="4" t="s">
        <v>222</v>
      </c>
      <c r="E122" s="14">
        <v>1959</v>
      </c>
      <c r="F122" s="6">
        <v>942.3653846153853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>
        <f t="shared" si="44"/>
        <v>942.3653846153853</v>
      </c>
      <c r="U122" s="6">
        <f t="shared" si="45"/>
        <v>1</v>
      </c>
      <c r="X122" s="4"/>
      <c r="Y122" s="4"/>
      <c r="Z122" s="4"/>
      <c r="AA122" s="4"/>
    </row>
    <row r="124" spans="1:21" ht="14.25">
      <c r="A124" s="3" t="s">
        <v>223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4.25">
      <c r="A125" s="4">
        <v>1</v>
      </c>
      <c r="B125" s="4" t="s">
        <v>224</v>
      </c>
      <c r="C125" s="4" t="s">
        <v>225</v>
      </c>
      <c r="D125" s="4" t="s">
        <v>108</v>
      </c>
      <c r="E125" s="14">
        <v>1953</v>
      </c>
      <c r="F125" s="6"/>
      <c r="G125" s="6"/>
      <c r="H125" s="6"/>
      <c r="I125" s="6"/>
      <c r="J125" s="6"/>
      <c r="K125" s="6"/>
      <c r="L125" s="6"/>
      <c r="M125" s="6">
        <v>800.2</v>
      </c>
      <c r="N125" s="6"/>
      <c r="O125" s="6"/>
      <c r="P125" s="6">
        <v>902.1597938144331</v>
      </c>
      <c r="Q125" s="6"/>
      <c r="R125" s="9">
        <v>583.75</v>
      </c>
      <c r="S125" s="9"/>
      <c r="T125" s="6">
        <f aca="true" t="shared" si="46" ref="T125:T127">SUM(F125:S125)</f>
        <v>2286.109793814433</v>
      </c>
      <c r="U125" s="6">
        <f aca="true" t="shared" si="47" ref="U125:U127">COUNT(F125:S125)</f>
        <v>3</v>
      </c>
    </row>
    <row r="126" spans="1:21" ht="14.25">
      <c r="A126" s="4">
        <v>2</v>
      </c>
      <c r="B126" s="4" t="s">
        <v>226</v>
      </c>
      <c r="C126" s="4" t="s">
        <v>227</v>
      </c>
      <c r="D126" s="4" t="s">
        <v>228</v>
      </c>
      <c r="E126" s="14">
        <v>1951</v>
      </c>
      <c r="F126" s="6">
        <v>938.2338709677432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>
        <f t="shared" si="46"/>
        <v>938.2338709677432</v>
      </c>
      <c r="U126" s="6">
        <f t="shared" si="47"/>
        <v>1</v>
      </c>
    </row>
    <row r="127" spans="1:27" ht="14.25">
      <c r="A127" s="4">
        <v>3</v>
      </c>
      <c r="B127" t="s">
        <v>229</v>
      </c>
      <c r="C127" t="s">
        <v>230</v>
      </c>
      <c r="D127" t="s">
        <v>231</v>
      </c>
      <c r="E127" s="18">
        <v>1951</v>
      </c>
      <c r="F127" s="6"/>
      <c r="G127" s="6"/>
      <c r="H127" s="6"/>
      <c r="I127" s="6">
        <v>919.723214285714</v>
      </c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>
        <f t="shared" si="46"/>
        <v>919.723214285714</v>
      </c>
      <c r="U127" s="6">
        <f t="shared" si="47"/>
        <v>1</v>
      </c>
      <c r="X127" s="21"/>
      <c r="Y127" s="22"/>
      <c r="Z127" s="4"/>
      <c r="AA127" s="4"/>
    </row>
    <row r="129" spans="1:21" ht="14.25">
      <c r="A129" s="3" t="s">
        <v>232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7" ht="14.25">
      <c r="A130" s="4">
        <v>1</v>
      </c>
      <c r="B130" s="4" t="s">
        <v>233</v>
      </c>
      <c r="C130" s="4" t="s">
        <v>234</v>
      </c>
      <c r="D130" s="4" t="s">
        <v>235</v>
      </c>
      <c r="E130" s="14">
        <v>1949</v>
      </c>
      <c r="F130" s="6">
        <v>807.8846153846177</v>
      </c>
      <c r="G130" s="6"/>
      <c r="H130" s="6"/>
      <c r="I130" s="6">
        <v>792.4155844155848</v>
      </c>
      <c r="J130" s="6"/>
      <c r="K130" s="6">
        <v>716.5</v>
      </c>
      <c r="L130" s="6">
        <v>357.785714285714</v>
      </c>
      <c r="M130" s="6">
        <v>412.3529411764707</v>
      </c>
      <c r="N130" s="6">
        <v>300</v>
      </c>
      <c r="O130" s="6"/>
      <c r="P130" s="6">
        <v>804.3195876288662</v>
      </c>
      <c r="Q130" s="6"/>
      <c r="R130" s="6"/>
      <c r="S130" s="6"/>
      <c r="T130" s="6">
        <f aca="true" t="shared" si="48" ref="T130:T132">SUM(F130:S130)</f>
        <v>4191.258442891253</v>
      </c>
      <c r="U130" s="6">
        <f aca="true" t="shared" si="49" ref="U130:U132">COUNT(F130:S130)</f>
        <v>7</v>
      </c>
      <c r="X130" s="4"/>
      <c r="Y130" s="4"/>
      <c r="Z130" s="4"/>
      <c r="AA130" s="4"/>
    </row>
    <row r="131" spans="1:21" ht="14.25">
      <c r="A131" s="4">
        <v>2</v>
      </c>
      <c r="B131" s="4" t="s">
        <v>236</v>
      </c>
      <c r="C131" s="4" t="s">
        <v>237</v>
      </c>
      <c r="D131" s="8" t="s">
        <v>238</v>
      </c>
      <c r="E131" s="14">
        <v>1948</v>
      </c>
      <c r="F131" s="6">
        <v>876.4677419354864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>
        <v>462.0769230769233</v>
      </c>
      <c r="T131" s="6">
        <f t="shared" si="48"/>
        <v>1338.5446650124097</v>
      </c>
      <c r="U131" s="6">
        <f t="shared" si="49"/>
        <v>2</v>
      </c>
    </row>
    <row r="132" spans="1:21" ht="14.25">
      <c r="A132" s="4">
        <v>3</v>
      </c>
      <c r="B132" s="4" t="s">
        <v>239</v>
      </c>
      <c r="C132" s="4" t="s">
        <v>240</v>
      </c>
      <c r="D132" s="4" t="s">
        <v>241</v>
      </c>
      <c r="E132" s="14">
        <v>1947</v>
      </c>
      <c r="F132" s="6">
        <v>667.0000000000068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>
        <f t="shared" si="48"/>
        <v>667.0000000000068</v>
      </c>
      <c r="U132" s="6">
        <f t="shared" si="49"/>
        <v>1</v>
      </c>
    </row>
    <row r="134" spans="1:21" ht="14.25">
      <c r="A134" s="3" t="s">
        <v>242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4.25">
      <c r="A135" s="4">
        <v>1</v>
      </c>
      <c r="B135" t="s">
        <v>243</v>
      </c>
      <c r="C135" t="s">
        <v>244</v>
      </c>
      <c r="E135" s="18">
        <v>1941</v>
      </c>
      <c r="F135" s="6"/>
      <c r="G135" s="6"/>
      <c r="H135" s="6"/>
      <c r="I135" s="6">
        <v>562.9374999999984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>
        <f aca="true" t="shared" si="50" ref="T135:T137">SUM(F135:S135)</f>
        <v>562.9374999999984</v>
      </c>
      <c r="U135" s="6">
        <f aca="true" t="shared" si="51" ref="U135:U137">COUNT(F135:S135)</f>
        <v>1</v>
      </c>
    </row>
    <row r="136" spans="1:21" ht="14.25">
      <c r="A136" s="4">
        <v>2</v>
      </c>
      <c r="B136" s="4" t="s">
        <v>245</v>
      </c>
      <c r="C136" s="4" t="s">
        <v>246</v>
      </c>
      <c r="D136" s="4"/>
      <c r="E136" s="14">
        <v>1944</v>
      </c>
      <c r="F136" s="6">
        <v>449.4758064516228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>
        <f t="shared" si="50"/>
        <v>449.4758064516228</v>
      </c>
      <c r="U136" s="6">
        <f t="shared" si="51"/>
        <v>1</v>
      </c>
    </row>
    <row r="137" spans="1:21" ht="14.25">
      <c r="A137" s="4">
        <v>3</v>
      </c>
      <c r="B137" t="s">
        <v>247</v>
      </c>
      <c r="C137" t="s">
        <v>248</v>
      </c>
      <c r="E137" s="18">
        <v>1942</v>
      </c>
      <c r="F137" s="6"/>
      <c r="G137" s="6"/>
      <c r="H137" s="6"/>
      <c r="I137" s="6">
        <v>429.14285714285563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>
        <f t="shared" si="50"/>
        <v>429.14285714285563</v>
      </c>
      <c r="U137" s="6">
        <f t="shared" si="51"/>
        <v>1</v>
      </c>
    </row>
    <row r="139" spans="1:21" ht="14.25">
      <c r="A139" s="3" t="s">
        <v>249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7" ht="14.25">
      <c r="A140" s="4">
        <v>1</v>
      </c>
      <c r="B140" s="4" t="s">
        <v>250</v>
      </c>
      <c r="C140" s="4" t="s">
        <v>251</v>
      </c>
      <c r="D140" s="4"/>
      <c r="E140" s="14">
        <v>1939</v>
      </c>
      <c r="F140" s="6">
        <v>19.798387096783813</v>
      </c>
      <c r="G140" s="6"/>
      <c r="H140" s="6"/>
      <c r="I140" s="6">
        <v>0.9999999999988489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>
        <f>SUM(F140:S140)</f>
        <v>20.798387096782662</v>
      </c>
      <c r="U140" s="6">
        <f>COUNT(F140:S140)</f>
        <v>2</v>
      </c>
      <c r="X140" s="4"/>
      <c r="Y140" s="4"/>
      <c r="Z140" s="4"/>
      <c r="AA140" s="4"/>
    </row>
    <row r="142" spans="1:21" ht="14.25">
      <c r="A142" s="3" t="s">
        <v>252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4.25">
      <c r="A143" s="4">
        <v>1</v>
      </c>
      <c r="B143" s="4" t="s">
        <v>140</v>
      </c>
      <c r="C143" s="4" t="s">
        <v>253</v>
      </c>
      <c r="D143" s="4" t="s">
        <v>73</v>
      </c>
      <c r="E143" s="14">
        <v>1934</v>
      </c>
      <c r="F143" s="6">
        <v>77.84615384616279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>
        <f>SUM(F143:S143)</f>
        <v>77.84615384616279</v>
      </c>
      <c r="U143" s="6">
        <f>COUNT(F143:S143)</f>
        <v>1</v>
      </c>
    </row>
    <row r="145" spans="1:21" ht="14.25">
      <c r="A145" s="3" t="s">
        <v>254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4.25">
      <c r="A146" s="4">
        <v>1</v>
      </c>
      <c r="B146" s="4" t="s">
        <v>199</v>
      </c>
      <c r="C146" s="4" t="s">
        <v>200</v>
      </c>
      <c r="D146" s="10" t="s">
        <v>201</v>
      </c>
      <c r="E146" s="14">
        <v>1967</v>
      </c>
      <c r="F146" s="6">
        <v>967.9807692307696</v>
      </c>
      <c r="G146" s="6">
        <v>875.125</v>
      </c>
      <c r="H146" s="6">
        <v>1000</v>
      </c>
      <c r="I146" s="6">
        <v>961.0779220779222</v>
      </c>
      <c r="J146" s="6">
        <v>771.0625</v>
      </c>
      <c r="K146" s="6"/>
      <c r="L146" s="6">
        <v>785.9285714285713</v>
      </c>
      <c r="M146" s="11">
        <v>647.4117647058824</v>
      </c>
      <c r="N146" s="11">
        <v>300</v>
      </c>
      <c r="O146" s="6">
        <v>662.5</v>
      </c>
      <c r="P146" s="6">
        <v>907.3092783505156</v>
      </c>
      <c r="Q146" s="6"/>
      <c r="R146">
        <v>1000</v>
      </c>
      <c r="S146" s="6">
        <v>769.4615384615386</v>
      </c>
      <c r="T146" s="6">
        <f>F146+G146+H146+I146+J146+L146+O146+P146+R146+S146</f>
        <v>8700.445579549318</v>
      </c>
      <c r="U146" s="6">
        <f aca="true" t="shared" si="52" ref="U146:U148">COUNT(F146:S146)</f>
        <v>12</v>
      </c>
    </row>
    <row r="147" spans="1:21" ht="14.25">
      <c r="A147" s="4">
        <v>2</v>
      </c>
      <c r="B147" s="19" t="s">
        <v>182</v>
      </c>
      <c r="C147" s="19" t="s">
        <v>183</v>
      </c>
      <c r="D147" s="8" t="s">
        <v>60</v>
      </c>
      <c r="E147" s="20">
        <v>1976</v>
      </c>
      <c r="F147" s="4"/>
      <c r="G147" s="6">
        <v>625.375</v>
      </c>
      <c r="H147" s="6"/>
      <c r="I147" s="6">
        <v>922.1558441558443</v>
      </c>
      <c r="J147" s="6">
        <v>667</v>
      </c>
      <c r="K147" s="6">
        <v>919</v>
      </c>
      <c r="L147" s="6">
        <v>562.9375</v>
      </c>
      <c r="M147" s="6">
        <v>706.1764705882354</v>
      </c>
      <c r="N147" s="11">
        <v>300</v>
      </c>
      <c r="O147" s="6"/>
      <c r="P147" s="6">
        <v>933.0567010309279</v>
      </c>
      <c r="Q147" s="6">
        <v>457.6857142857133</v>
      </c>
      <c r="R147" s="9">
        <v>667</v>
      </c>
      <c r="S147" s="6">
        <v>692.6153846153848</v>
      </c>
      <c r="T147" s="6">
        <f>G147+I147+J147+K147+L147+M147+P147+Q147+R147+S147</f>
        <v>7153.002614676106</v>
      </c>
      <c r="U147" s="6">
        <f t="shared" si="52"/>
        <v>11</v>
      </c>
    </row>
    <row r="148" spans="1:27" ht="14.25">
      <c r="A148" s="4">
        <v>3</v>
      </c>
      <c r="B148" s="4" t="s">
        <v>206</v>
      </c>
      <c r="C148" s="4" t="s">
        <v>207</v>
      </c>
      <c r="D148" s="4" t="s">
        <v>108</v>
      </c>
      <c r="E148" s="14">
        <v>1960</v>
      </c>
      <c r="F148" s="6">
        <v>967.7741935483878</v>
      </c>
      <c r="G148" s="6"/>
      <c r="H148" s="6"/>
      <c r="I148" s="6"/>
      <c r="J148" s="6"/>
      <c r="K148" s="6">
        <v>959.5</v>
      </c>
      <c r="L148" s="6">
        <v>892.9642857142857</v>
      </c>
      <c r="M148" s="6">
        <v>782.8260869565219</v>
      </c>
      <c r="N148" s="6">
        <v>300</v>
      </c>
      <c r="O148" s="6"/>
      <c r="P148" s="6">
        <v>948.5051546391753</v>
      </c>
      <c r="Q148" s="6"/>
      <c r="R148" s="9">
        <v>750.25</v>
      </c>
      <c r="S148" s="6">
        <v>846.3076923076924</v>
      </c>
      <c r="T148" s="6">
        <f>SUM(F148:S148)</f>
        <v>6448.127413166063</v>
      </c>
      <c r="U148" s="6">
        <f t="shared" si="52"/>
        <v>8</v>
      </c>
      <c r="X148" s="4"/>
      <c r="Y148" s="4"/>
      <c r="Z148" s="4"/>
      <c r="AA148" s="4"/>
    </row>
  </sheetData>
  <sheetProtection selectLockedCells="1" selectUnlockedCells="1"/>
  <mergeCells count="30">
    <mergeCell ref="A2:U2"/>
    <mergeCell ref="A7:U7"/>
    <mergeCell ref="A12:U12"/>
    <mergeCell ref="A17:U17"/>
    <mergeCell ref="A22:U22"/>
    <mergeCell ref="A27:U27"/>
    <mergeCell ref="A32:U32"/>
    <mergeCell ref="A37:U37"/>
    <mergeCell ref="A42:U42"/>
    <mergeCell ref="A47:U47"/>
    <mergeCell ref="A52:U52"/>
    <mergeCell ref="A57:U57"/>
    <mergeCell ref="A62:U62"/>
    <mergeCell ref="A67:U67"/>
    <mergeCell ref="A72:U72"/>
    <mergeCell ref="A77:U77"/>
    <mergeCell ref="A84:U84"/>
    <mergeCell ref="A89:U89"/>
    <mergeCell ref="A94:U94"/>
    <mergeCell ref="A99:U99"/>
    <mergeCell ref="A104:U104"/>
    <mergeCell ref="A109:U109"/>
    <mergeCell ref="A114:U114"/>
    <mergeCell ref="A119:U119"/>
    <mergeCell ref="A124:U124"/>
    <mergeCell ref="A129:U129"/>
    <mergeCell ref="A134:U134"/>
    <mergeCell ref="A139:U139"/>
    <mergeCell ref="A142:U142"/>
    <mergeCell ref="A145:U14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2014-12-18T13:36:54Z</dcterms:modified>
  <cp:category/>
  <cp:version/>
  <cp:contentType/>
  <cp:contentStatus/>
  <cp:revision>17</cp:revision>
</cp:coreProperties>
</file>